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65" windowHeight="6150" activeTab="0"/>
  </bookViews>
  <sheets>
    <sheet name="Planilha por Ministério" sheetId="1" r:id="rId1"/>
    <sheet name="PRRF" sheetId="2" r:id="rId2"/>
  </sheets>
  <definedNames/>
  <calcPr fullCalcOnLoad="1"/>
</workbook>
</file>

<file path=xl/sharedStrings.xml><?xml version="1.0" encoding="utf-8"?>
<sst xmlns="http://schemas.openxmlformats.org/spreadsheetml/2006/main" count="589" uniqueCount="208">
  <si>
    <t xml:space="preserve">SAS anf TTF Service Line (if applicable): </t>
  </si>
  <si>
    <t>Project Title and Number:</t>
  </si>
  <si>
    <t>Indicadores de 
Resultados</t>
  </si>
  <si>
    <t>MATRIZ DE RESULTADOS E RECURSOS DO PROJETO</t>
  </si>
  <si>
    <t>Descrição dos Insumos</t>
  </si>
  <si>
    <t xml:space="preserve">Componente Orçamentário </t>
  </si>
  <si>
    <t>(Project Results and Resources Framework - PRRF)</t>
  </si>
  <si>
    <t>Valor (US$)</t>
  </si>
  <si>
    <t>Fonte 2 (GOV)</t>
  </si>
  <si>
    <t>Partnership Strategy: Government</t>
  </si>
  <si>
    <t>Total da Matriz Lógica</t>
  </si>
  <si>
    <t>Valor Total estimado para a AP</t>
  </si>
  <si>
    <t>Custo da Cooperação (3%)</t>
  </si>
  <si>
    <t>Atenção: o custo de 3% de administração do PNUD somente será cobrado sobre o valor efetivamente gasto pelo projeto no ano seguinte ao gasto</t>
  </si>
  <si>
    <t>Contratação de pessoa física</t>
  </si>
  <si>
    <t>17.01</t>
  </si>
  <si>
    <t>Diárias e passagens, contratação de pessoa física, contratação de pessoa jurídica</t>
  </si>
  <si>
    <t xml:space="preserve"> Contratação de pessoa jurídica</t>
  </si>
  <si>
    <r>
      <t>Ano 1 (2004)</t>
    </r>
    <r>
      <rPr>
        <sz val="10"/>
        <rFont val="Arial"/>
        <family val="2"/>
      </rPr>
      <t xml:space="preserve"> - Elaboração de diagnóstico da atual situação do gerenciamento processual do DPDE, seguido de uma proposta de sistema que permita o gerenciamento e o acompanhamento do fluxo processual do Departamento, bem como a otimização desse fluxo</t>
    </r>
  </si>
  <si>
    <r>
      <t>Ano 1 (2004)</t>
    </r>
    <r>
      <rPr>
        <sz val="10"/>
        <rFont val="Arial"/>
        <family val="2"/>
      </rPr>
      <t xml:space="preserve"> - Mapeamento de todo o fluxo processual do DPDE, com vistas à subsidiar o trabalho de diagnóstico de situação e de proposição do sistema de acompanhamento e de gerenciamento processual a ser implantado no Departamento</t>
    </r>
  </si>
  <si>
    <t>Aprovação do Plano de Desenvolvimento Institucional pelo Conselho Diretor da SUSEP e adoção de eventuais recomendações</t>
  </si>
  <si>
    <t xml:space="preserve"> 17.01</t>
  </si>
  <si>
    <r>
      <t>Ano 1 ( 2004)</t>
    </r>
    <r>
      <rPr>
        <sz val="10"/>
        <rFont val="Arial"/>
        <family val="2"/>
      </rPr>
      <t xml:space="preserve"> Programa de Treinamento elaborado e equipe de UCP treinada e capacitada.</t>
    </r>
  </si>
  <si>
    <r>
      <t>Ano 1 ( 2004)</t>
    </r>
    <r>
      <rPr>
        <sz val="10"/>
        <rFont val="Arial"/>
        <family val="2"/>
      </rPr>
      <t xml:space="preserve"> Programa de Treinamento elaborado e equipe do MCT treinada e capacitada.</t>
    </r>
  </si>
  <si>
    <t xml:space="preserve">17.01 </t>
  </si>
  <si>
    <t>Projeto "Modelagem de Requisitos" do Sistema de Dados do Mecanismo de Desenvolvimento Limpo elaborado e documentado</t>
  </si>
  <si>
    <r>
      <t>Ano 1 (2004)</t>
    </r>
    <r>
      <rPr>
        <sz val="10"/>
        <rFont val="Arial"/>
        <family val="2"/>
      </rPr>
      <t xml:space="preserve"> Termos de Referência elaborados e revisados.</t>
    </r>
  </si>
  <si>
    <r>
      <t>Ano 1 ( 2004)</t>
    </r>
    <r>
      <rPr>
        <sz val="10"/>
        <rFont val="Arial"/>
        <family val="2"/>
      </rPr>
      <t xml:space="preserve"> Diagnóstico do estado-da-arte da Nanotecnologia e da Nanociência.</t>
    </r>
  </si>
  <si>
    <r>
      <t>Ano 1 ( 2004)</t>
    </r>
    <r>
      <rPr>
        <sz val="10"/>
        <rFont val="Arial"/>
        <family val="2"/>
      </rPr>
      <t xml:space="preserve"> Levantamentos, entrevistas, estudo de casos e especificação suplementar elaborados</t>
    </r>
  </si>
  <si>
    <r>
      <t>Ano 1 ( 2004)</t>
    </r>
    <r>
      <rPr>
        <sz val="10"/>
        <rFont val="Arial"/>
        <family val="2"/>
      </rPr>
      <t xml:space="preserve"> Experiências identificadas, informações coletadas e metodologia validada</t>
    </r>
  </si>
  <si>
    <r>
      <t xml:space="preserve">Ano 1 ( 2004) </t>
    </r>
    <r>
      <rPr>
        <sz val="10"/>
        <rFont val="Arial"/>
        <family val="2"/>
      </rPr>
      <t>Associações locais identificadas e selecionadas, diagnóstico social elaborado</t>
    </r>
  </si>
  <si>
    <t xml:space="preserve"> Contratação de pessoa física</t>
  </si>
  <si>
    <r>
      <t>Ano 1 ( 2004)</t>
    </r>
    <r>
      <rPr>
        <sz val="10"/>
        <rFont val="Arial"/>
        <family val="2"/>
      </rPr>
      <t xml:space="preserve"> Levantamento de normas e rotinas</t>
    </r>
  </si>
  <si>
    <r>
      <t xml:space="preserve">Ano 1 ( 2004) </t>
    </r>
    <r>
      <rPr>
        <sz val="10"/>
        <rFont val="Arial"/>
        <family val="2"/>
      </rPr>
      <t>Levantamento de normas e rotinas</t>
    </r>
  </si>
  <si>
    <r>
      <t>Ano 1 ( 2004)</t>
    </r>
    <r>
      <rPr>
        <sz val="10"/>
        <rFont val="Arial"/>
        <family val="2"/>
      </rPr>
      <t xml:space="preserve"> Levantamento de funções e fases adequadas à mudança</t>
    </r>
  </si>
  <si>
    <r>
      <t>Ano 1 ( 2004)</t>
    </r>
    <r>
      <rPr>
        <sz val="10"/>
        <rFont val="Arial"/>
        <family val="2"/>
      </rPr>
      <t xml:space="preserve"> Relatório de softwares, com especificação, quantificação de licenças</t>
    </r>
  </si>
  <si>
    <r>
      <t>Ano 1 ( 2004)</t>
    </r>
    <r>
      <rPr>
        <sz val="10"/>
        <rFont val="Arial"/>
        <family val="2"/>
      </rPr>
      <t xml:space="preserve"> Relatório de equipamentos, com especificação técnica e quantificação</t>
    </r>
  </si>
  <si>
    <r>
      <t>Ano 1 ( 2004)</t>
    </r>
    <r>
      <rPr>
        <sz val="10"/>
        <rFont val="Arial"/>
        <family val="2"/>
      </rPr>
      <t xml:space="preserve"> Relatório de metodologia e processos de coleta, com cronograma de execução estimado</t>
    </r>
  </si>
  <si>
    <r>
      <t>Ano 1 ( 2004)</t>
    </r>
    <r>
      <rPr>
        <sz val="10"/>
        <rFont val="Arial"/>
        <family val="2"/>
      </rPr>
      <t xml:space="preserve"> Relatório de categorias de documentos e volumes</t>
    </r>
  </si>
  <si>
    <t xml:space="preserve">Contratação de pessoa física            </t>
  </si>
  <si>
    <t>21.01</t>
  </si>
  <si>
    <t xml:space="preserve">Ano 1 (2004) - </t>
  </si>
  <si>
    <t>Total - Resultado 1</t>
  </si>
  <si>
    <t>Total - Resultado 3</t>
  </si>
  <si>
    <t>Total - Resultado 4</t>
  </si>
  <si>
    <t>Diárias e passagens, contratação de pessoa física</t>
  </si>
  <si>
    <t>Diárias e passagens, contratação de pessoa física, miscelânea</t>
  </si>
  <si>
    <t>100% dos Termos de Referência necessários para o segundo ano de execução do Programa elaborados e revisados em conformidade com as regras dos Organismos Internacionais de Financiamento e aprovados pelo Banco Mundial</t>
  </si>
  <si>
    <t>Subtotal - Produto 4.1. ( meta ano 1)</t>
  </si>
  <si>
    <t>Subtotal - Produto 3.4. ( meta ano 1)</t>
  </si>
  <si>
    <r>
      <t xml:space="preserve">Resultado 3. </t>
    </r>
    <r>
      <rPr>
        <sz val="10"/>
        <rFont val="Arial"/>
        <family val="2"/>
      </rPr>
      <t>Instrumentalização da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Unidade de Execução de Programa (UEP) da SUSEP e da Unidade de Coordenação de Projeto (UCP) do MCT para a adequada e eficiente execução do Programa</t>
    </r>
  </si>
  <si>
    <r>
      <t>Resultado 4.</t>
    </r>
    <r>
      <rPr>
        <sz val="10"/>
        <rFont val="Arial"/>
        <family val="2"/>
      </rPr>
      <t xml:space="preserve"> Elaboração e aprovação do Documento de Projeto (PRODOC) de Cooperação Técnica</t>
    </r>
  </si>
  <si>
    <r>
      <t xml:space="preserve">Produto 3.5. </t>
    </r>
    <r>
      <rPr>
        <sz val="10"/>
        <rFont val="Arial"/>
        <family val="2"/>
      </rPr>
      <t>Integrantes do MCT – das Secretarias, da Coordenação de Orçamento e da Área de Logística da Subsecretaria de Planejamento, Orçamento e Administração - capacitados e treinados para os procedimentos de execução de desembolso e licitações</t>
    </r>
  </si>
  <si>
    <r>
      <t xml:space="preserve">Produto 3.4. </t>
    </r>
    <r>
      <rPr>
        <sz val="10"/>
        <rFont val="Arial"/>
        <family val="2"/>
      </rPr>
      <t>Integrantes da UCP/MCT capacitados e treinados no Sistema Operacional do MF, em procedimentos administrativos financeiros e em elaboração de planilhas e relatórios</t>
    </r>
  </si>
  <si>
    <r>
      <t xml:space="preserve">Produto3.3. </t>
    </r>
    <r>
      <rPr>
        <sz val="10"/>
        <rFont val="Arial"/>
        <family val="2"/>
      </rPr>
      <t>Integrantes da UCP/MCT capacitados e treinados nas regras de execução de Programas implementados pelo PNUD</t>
    </r>
  </si>
  <si>
    <r>
      <t xml:space="preserve">Produto 3.2. </t>
    </r>
    <r>
      <rPr>
        <sz val="10"/>
        <rFont val="Arial"/>
        <family val="2"/>
      </rPr>
      <t>Integrantes da UCP/MCT capacitados e treinados nas regras de execução de Programas do BIRD</t>
    </r>
  </si>
  <si>
    <r>
      <t xml:space="preserve">Produto 1.1. </t>
    </r>
    <r>
      <rPr>
        <sz val="10"/>
        <rFont val="Arial"/>
        <family val="2"/>
      </rPr>
      <t>Termos de Referência para as atividades a serem executadas no âmbito do MCT elaborados e/ou revisados por especialista</t>
    </r>
  </si>
  <si>
    <r>
      <t xml:space="preserve">Produto 1.2. </t>
    </r>
    <r>
      <rPr>
        <sz val="10"/>
        <rFont val="Arial"/>
        <family val="2"/>
      </rPr>
      <t>Termos de Referência para as atividades a serem executadas no âmbito da SEAE/MF elaborados e/ou revisados por especialista na área de comércio exterior e defesa da concorrência</t>
    </r>
  </si>
  <si>
    <r>
      <t xml:space="preserve">Produto 1.3. </t>
    </r>
    <r>
      <rPr>
        <sz val="10"/>
        <rFont val="Arial"/>
        <family val="2"/>
      </rPr>
      <t>Termos de Referência para as atividades a serem executadas no âmbito da Secretaria da Receita Federal elaborados e/ou revisados por especialista</t>
    </r>
  </si>
  <si>
    <r>
      <t>Resultado 2.</t>
    </r>
    <r>
      <rPr>
        <sz val="10"/>
        <rFont val="Arial"/>
        <family val="2"/>
      </rPr>
      <t xml:space="preserve"> Disponibilização de insumos técnicos, estudos e diagnósticos necessários à adequada execução da Fase Principal do PACE - Projeto de Assistência à Implementação do Programa de Apoio à Agenda de Crescimento Econômico Eqüitativo e Sustentável</t>
    </r>
  </si>
  <si>
    <r>
      <t xml:space="preserve">Produto 2.5. </t>
    </r>
    <r>
      <rPr>
        <sz val="10"/>
        <rFont val="Arial"/>
        <family val="2"/>
      </rPr>
      <t>Relatório contendo o diagnóstico da situação e a proposta de Sistema de Acompanhamento e Gerenciamento Processual do DPDE/MJ, elaborado (SDE)</t>
    </r>
  </si>
  <si>
    <r>
      <t xml:space="preserve">Produto 2.7. </t>
    </r>
    <r>
      <rPr>
        <sz val="10"/>
        <rFont val="Arial"/>
        <family val="2"/>
      </rPr>
      <t>Inventário de Nanotecnologia elaborado (MCT)</t>
    </r>
  </si>
  <si>
    <r>
      <t xml:space="preserve">Produto 2.8. </t>
    </r>
    <r>
      <rPr>
        <sz val="10"/>
        <rFont val="Arial"/>
        <family val="2"/>
      </rPr>
      <t>Sistema de Dados do Mecanismo de Desenvolvimento Limpo modelado (MCT)</t>
    </r>
  </si>
  <si>
    <r>
      <t xml:space="preserve">Produto 2.9. </t>
    </r>
    <r>
      <rPr>
        <sz val="10"/>
        <rFont val="Arial"/>
        <family val="2"/>
      </rPr>
      <t>Metodologia de Extensionismo elaborada (MCT)</t>
    </r>
  </si>
  <si>
    <r>
      <t>Produto 2.10.</t>
    </r>
    <r>
      <rPr>
        <sz val="10"/>
        <rFont val="Arial"/>
        <family val="2"/>
      </rPr>
      <t xml:space="preserve"> Diagnóstico Social local elaborado e localidades dos CIDs determinadas (MCT)</t>
    </r>
  </si>
  <si>
    <r>
      <t>Produto 2.11.</t>
    </r>
    <r>
      <rPr>
        <sz val="10"/>
        <rFont val="Arial"/>
        <family val="2"/>
      </rPr>
      <t xml:space="preserve"> Relatório do fluxo processual de instrução de processos, como parte do diagnóstico para revisão de processos de instrução e julgamento no CADE, elaborado</t>
    </r>
  </si>
  <si>
    <r>
      <t>Produto 2.12.</t>
    </r>
    <r>
      <rPr>
        <sz val="10"/>
        <rFont val="Arial"/>
        <family val="2"/>
      </rPr>
      <t xml:space="preserve"> Relatório do fluxo de decisão de processos, como parte do diagnóstico para revisão de processos de instrução e julgamento no CADE, elaborado</t>
    </r>
  </si>
  <si>
    <r>
      <t>Produto 2.13.</t>
    </r>
    <r>
      <rPr>
        <sz val="10"/>
        <rFont val="Arial"/>
        <family val="2"/>
      </rPr>
      <t xml:space="preserve"> Relatório sobre gargalos e pontos críticos, como parte do diagnóstico para revisão de processos de instrução e julgamento no CADE, elaborado</t>
    </r>
  </si>
  <si>
    <t>Subtotal - Produto 2.1. ( meta ano 1)</t>
  </si>
  <si>
    <t>Subtotal - Produto 2.2. ( meta ano 1)</t>
  </si>
  <si>
    <t>Subtotal - Produto 2.3. ( meta ano 1)</t>
  </si>
  <si>
    <t>Subtotal - Produto 2.5. ( meta ano 1)</t>
  </si>
  <si>
    <t>Subtotal - Produto 2.6. ( meta ano 1)</t>
  </si>
  <si>
    <t>Subtotal - Produto 2.7. ( meta ano 1)</t>
  </si>
  <si>
    <t>Subtotal - Produto 2.8. ( meta ano 1)</t>
  </si>
  <si>
    <t>Subtotal - Produto 2.9. ( meta ano 1)</t>
  </si>
  <si>
    <t>Subtotal - Produto 2.10. ( meta ano 1)</t>
  </si>
  <si>
    <t>Subtotal - Produto 2.11. ( meta ano 1)</t>
  </si>
  <si>
    <t>Subtotal - Produto 2.12. ( meta ano 1)</t>
  </si>
  <si>
    <t>Subtotal - Produto 2.13. ( meta ano 1)</t>
  </si>
  <si>
    <t>Subtotal - Produto 2.15 ( meta ano 1)</t>
  </si>
  <si>
    <t>Subtotal - Produto 2.17. ( meta ano 1)</t>
  </si>
  <si>
    <t>Subtotal - Produto 2.18. ( meta ano 1)</t>
  </si>
  <si>
    <t>Subtotal - Produto 2.19. ( meta ano 1)</t>
  </si>
  <si>
    <t>Subtotal - Produto 2.4. ( meta ano 1)</t>
  </si>
  <si>
    <t>Total - Resultado 2</t>
  </si>
  <si>
    <t>Subtotal - Produto 3.1. ( meta ano 1)</t>
  </si>
  <si>
    <t>Subtotal - Produto 3.2. ( meta ano 1)</t>
  </si>
  <si>
    <t>Subtotal - Produto 3.3. ( meta ano 1)</t>
  </si>
  <si>
    <t>Subtotal - Produto 3.5. ( meta ano 1)</t>
  </si>
  <si>
    <t xml:space="preserve">Subtotal - Produto 1.1. ( meta ano 1) </t>
  </si>
  <si>
    <t xml:space="preserve">Subtotal - Produto 1.2. ( meta ano 1) </t>
  </si>
  <si>
    <t xml:space="preserve">Subtotal - Produto 1.3. ( meta ano 1) </t>
  </si>
  <si>
    <t>Subtotal - Produto 1.4. ( meta ano 1)</t>
  </si>
  <si>
    <t>Subtotal - Produto 1.5. ( meta ano 1)</t>
  </si>
  <si>
    <t>Subtotal - Produto 2.20. ( meta ano 1)</t>
  </si>
  <si>
    <r>
      <t xml:space="preserve">Produto 2.4. </t>
    </r>
    <r>
      <rPr>
        <sz val="10"/>
        <rFont val="Arial"/>
        <family val="2"/>
      </rPr>
      <t>Desenho do Fluxo Processual do DPDE/MJ, com vistas à implantação de Sistema de Acompanhamento e Gerenciamento Processual do setor, elaborado (SDE)</t>
    </r>
  </si>
  <si>
    <r>
      <t>Produto 2.14.</t>
    </r>
    <r>
      <rPr>
        <sz val="10"/>
        <rFont val="Arial"/>
        <family val="2"/>
      </rPr>
      <t xml:space="preserve"> Categorias de documentos a serem inseridos no banco de dados com volumes respectivos, como parte do diagnóstico para implantação do banco de jurisprudência interna do CADE, definidas</t>
    </r>
  </si>
  <si>
    <t>Subtotal - Produto 2.14 ( meta ano 1)</t>
  </si>
  <si>
    <r>
      <t xml:space="preserve">Produto 2.15. </t>
    </r>
    <r>
      <rPr>
        <sz val="10"/>
        <rFont val="Arial"/>
        <family val="2"/>
      </rPr>
      <t>Processos de coleta dos documentos/digitalização de arquivos, como parte do diagnóstico para implantação do banco de jurisprudência interna do CADE, definidos</t>
    </r>
  </si>
  <si>
    <r>
      <t xml:space="preserve">Produto 2.16. </t>
    </r>
    <r>
      <rPr>
        <sz val="10"/>
        <rFont val="Arial"/>
        <family val="2"/>
      </rPr>
      <t>Equipamentos necessários para a implantação do banco de dados, como parte do diagnóstico para implantação do banco de jurisprudência interna do CADE, definidos</t>
    </r>
  </si>
  <si>
    <t>Subtotal - Produto 2.16. ( meta ano 1)</t>
  </si>
  <si>
    <r>
      <t xml:space="preserve">Produto 2.17. </t>
    </r>
    <r>
      <rPr>
        <sz val="10"/>
        <rFont val="Arial"/>
        <family val="2"/>
      </rPr>
      <t>Programas escolhidos para suporte do banco de dados, como parte do diagnóstico para implantação do banco de jurisprudência interna do CADE, definidos</t>
    </r>
  </si>
  <si>
    <t>Subtotal - Produto 2.21. ( meta ano 1)</t>
  </si>
  <si>
    <t>Elaboração de Relatórios Gerenciais, Sintéticos e Analíticos pela UEP em conformidade com as regras dos Organismos Internacionais de Financiamento</t>
  </si>
  <si>
    <r>
      <t>Intended Outcome (SRF):</t>
    </r>
    <r>
      <rPr>
        <sz val="10"/>
        <rFont val="Arial"/>
        <family val="2"/>
      </rPr>
      <t xml:space="preserve"> </t>
    </r>
  </si>
  <si>
    <r>
      <t>Outcome Indicator (SRF, including baseline and target)</t>
    </r>
    <r>
      <rPr>
        <sz val="10"/>
        <rFont val="Arial"/>
        <family val="2"/>
      </rPr>
      <t xml:space="preserve">: </t>
    </r>
  </si>
  <si>
    <r>
      <t xml:space="preserve">Resultados do Projeto
</t>
    </r>
    <r>
      <rPr>
        <sz val="10"/>
        <rFont val="Arial"/>
        <family val="2"/>
      </rPr>
      <t>(outcome statement)</t>
    </r>
  </si>
  <si>
    <r>
      <t xml:space="preserve">Descrição dos Produtos
</t>
    </r>
    <r>
      <rPr>
        <sz val="10"/>
        <rFont val="Arial"/>
        <family val="2"/>
      </rPr>
      <t>(output statement)</t>
    </r>
  </si>
  <si>
    <r>
      <t xml:space="preserve">Metas dos Produtos
</t>
    </r>
    <r>
      <rPr>
        <sz val="10"/>
        <rFont val="Arial"/>
        <family val="2"/>
      </rPr>
      <t>(output targets)</t>
    </r>
  </si>
  <si>
    <r>
      <t>Resultado 1</t>
    </r>
    <r>
      <rPr>
        <sz val="10"/>
        <rFont val="Arial"/>
        <family val="2"/>
      </rPr>
      <t>. Elaboração e revisão dos Termos de Referência necessários para a execução da Assistência Preparatória e da Fase Principal do Projeto BRA/04/016</t>
    </r>
  </si>
  <si>
    <r>
      <t xml:space="preserve">Produto 1.4. </t>
    </r>
    <r>
      <rPr>
        <sz val="10"/>
        <rFont val="Arial"/>
        <family val="2"/>
      </rPr>
      <t>Termos de Referências para as atividades a serem executadas no âmbito da SUSEP durante o segundo ano de execução do Programa, elaborados</t>
    </r>
  </si>
  <si>
    <r>
      <t xml:space="preserve">Ano 1 (2004) - </t>
    </r>
    <r>
      <rPr>
        <sz val="10"/>
        <rFont val="Arial"/>
        <family val="2"/>
      </rPr>
      <t>Termos de Referências elaborados até novembro/2004</t>
    </r>
  </si>
  <si>
    <r>
      <t xml:space="preserve">Produto 1.5. </t>
    </r>
    <r>
      <rPr>
        <sz val="10"/>
        <rFont val="Arial"/>
        <family val="2"/>
      </rPr>
      <t>Termos de Referências para as atividades a serem executadas no âmbito da SPE durante o período de execução do Programa, elaborados</t>
    </r>
  </si>
  <si>
    <r>
      <t>Produto 2.1.</t>
    </r>
    <r>
      <rPr>
        <sz val="10"/>
        <rFont val="Arial"/>
        <family val="2"/>
      </rPr>
      <t xml:space="preserve"> Diagnóstico sobre os procedimentos de abertura e fechamento de empresas no Brasil e propostas para formalização de microeempredores, elaborado (SPE)</t>
    </r>
  </si>
  <si>
    <r>
      <t xml:space="preserve">Ano 1 (2004) </t>
    </r>
    <r>
      <rPr>
        <sz val="10"/>
        <rFont val="Arial"/>
        <family val="2"/>
      </rPr>
      <t>Diagnóstico elaborado até julho/2004</t>
    </r>
  </si>
  <si>
    <r>
      <t xml:space="preserve">            15.01    </t>
    </r>
    <r>
      <rPr>
        <sz val="10"/>
        <color indexed="9"/>
        <rFont val="Arial"/>
        <family val="2"/>
      </rPr>
      <t xml:space="preserve"> /     /    </t>
    </r>
    <r>
      <rPr>
        <sz val="10"/>
        <rFont val="Arial"/>
        <family val="2"/>
      </rPr>
      <t>17.01</t>
    </r>
  </si>
  <si>
    <r>
      <t xml:space="preserve">Produto 2.2. </t>
    </r>
    <r>
      <rPr>
        <sz val="10"/>
        <rFont val="Arial"/>
        <family val="2"/>
      </rPr>
      <t>Diagnóstico sobre segurança jurídica do arrendamento mercantil (leasing), com vistas ao futuro aperfeiçoamento dos aspectos de concorrência no setor bancário, custo do capital e intermediação financeira, elaborado (SPE)</t>
    </r>
  </si>
  <si>
    <r>
      <t xml:space="preserve">Ano 1 (2004) - </t>
    </r>
    <r>
      <rPr>
        <sz val="10"/>
        <rFont val="Arial"/>
        <family val="2"/>
      </rPr>
      <t>Diagnóstico elaborado até julho/2004</t>
    </r>
  </si>
  <si>
    <r>
      <t xml:space="preserve">2.000,00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6.000,00</t>
    </r>
  </si>
  <si>
    <r>
      <t xml:space="preserve">Produto 2.3. </t>
    </r>
    <r>
      <rPr>
        <sz val="10"/>
        <rFont val="Arial"/>
        <family val="2"/>
      </rPr>
      <t>Workshop para discussão dos diagnóstico a que se refere o Produto 2.2, realizado (SPE)</t>
    </r>
  </si>
  <si>
    <r>
      <t xml:space="preserve">Ano 1 (2004) - </t>
    </r>
    <r>
      <rPr>
        <sz val="10"/>
        <rFont val="Arial"/>
        <family val="2"/>
      </rPr>
      <t>Workshop realizado até setembro/2004</t>
    </r>
  </si>
  <si>
    <r>
      <t xml:space="preserve">            15.01    </t>
    </r>
    <r>
      <rPr>
        <sz val="10"/>
        <color indexed="9"/>
        <rFont val="Arial"/>
        <family val="2"/>
      </rPr>
      <t xml:space="preserve"> /     /    </t>
    </r>
    <r>
      <rPr>
        <sz val="10"/>
        <rFont val="Arial"/>
        <family val="2"/>
      </rPr>
      <t>17.01                    21.01</t>
    </r>
  </si>
  <si>
    <r>
      <t xml:space="preserve">1.000,00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1.000,00             4.000,00</t>
    </r>
  </si>
  <si>
    <r>
      <t>Produto 2.6.</t>
    </r>
    <r>
      <rPr>
        <sz val="10"/>
        <rFont val="Arial"/>
        <family val="2"/>
      </rPr>
      <t xml:space="preserve"> Documento composto de diagnósticos, recomendações de ações, resultados a serem alcançados e indicação da assistência técnica necessários à preparação do Plano de Desenvolvimento Institucional da SUSEP, elaborado (SDE)</t>
    </r>
  </si>
  <si>
    <r>
      <t xml:space="preserve">Ano 1 (2004) </t>
    </r>
    <r>
      <rPr>
        <sz val="10"/>
        <rFont val="Arial"/>
        <family val="2"/>
      </rPr>
      <t>Diagnóstico da atual estrutura regulatória e supervisória  elaborado, recomendação de ações com indicação da respectiva assistência técnica definidos até junho/2004</t>
    </r>
  </si>
  <si>
    <r>
      <t xml:space="preserve">4.500,00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25.000,00             3.000,00</t>
    </r>
  </si>
  <si>
    <r>
      <t xml:space="preserve">2.000,00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6.700,00</t>
    </r>
  </si>
  <si>
    <r>
      <t xml:space="preserve">2.000,00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12.000,00</t>
    </r>
  </si>
  <si>
    <r>
      <t xml:space="preserve">2.300,00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7.000,00</t>
    </r>
  </si>
  <si>
    <r>
      <t xml:space="preserve">500,00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1.500,00 </t>
    </r>
  </si>
  <si>
    <r>
      <t xml:space="preserve">1.000,00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2.000,00 </t>
    </r>
  </si>
  <si>
    <r>
      <t xml:space="preserve">Ano 1 (2004). </t>
    </r>
    <r>
      <rPr>
        <sz val="10"/>
        <rFont val="Arial"/>
        <family val="2"/>
      </rPr>
      <t>Documento elaborado até julho/2004</t>
    </r>
  </si>
  <si>
    <r>
      <t xml:space="preserve">Ano 1 (2004) - </t>
    </r>
    <r>
      <rPr>
        <sz val="10"/>
        <rFont val="Arial"/>
        <family val="2"/>
      </rPr>
      <t>Documento elaborado até julho/2004</t>
    </r>
  </si>
  <si>
    <r>
      <t xml:space="preserve">Produto 2.20. </t>
    </r>
    <r>
      <rPr>
        <sz val="10"/>
        <rFont val="Arial"/>
        <family val="2"/>
      </rPr>
      <t>Estudo para desenvolvimento do Plano Estratégico das Aduanas, elaborado (SRF)</t>
    </r>
  </si>
  <si>
    <r>
      <t xml:space="preserve">3.000,00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12.000,00 </t>
    </r>
  </si>
  <si>
    <r>
      <t xml:space="preserve">Produto 2.21. </t>
    </r>
    <r>
      <rPr>
        <sz val="10"/>
        <rFont val="Arial"/>
        <family val="2"/>
      </rPr>
      <t>Estudo para modernização dos procedimentos de aduana, elaborado (SRF)</t>
    </r>
  </si>
  <si>
    <r>
      <t xml:space="preserve">Produto 3.1. </t>
    </r>
    <r>
      <rPr>
        <sz val="10"/>
        <rFont val="Arial"/>
        <family val="2"/>
      </rPr>
      <t>Integrantes da UEP/SUSEP capacitados e treinados nas regras de execução de Programas do BIRD e do PNUD</t>
    </r>
  </si>
  <si>
    <r>
      <t xml:space="preserve">Ano 1 (2004) -    </t>
    </r>
    <r>
      <rPr>
        <sz val="10"/>
        <rFont val="Arial"/>
        <family val="2"/>
      </rPr>
      <t xml:space="preserve">Programa de Treinamento elaborado e equipe da UEP treinada e capacitada até julho/2004 </t>
    </r>
  </si>
  <si>
    <r>
      <t xml:space="preserve">2.000,00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6.500,00 </t>
    </r>
  </si>
  <si>
    <r>
      <t xml:space="preserve">1.000,00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3.000,00 </t>
    </r>
  </si>
  <si>
    <r>
      <t xml:space="preserve">Produto 4.1. </t>
    </r>
    <r>
      <rPr>
        <sz val="10"/>
        <rFont val="Arial"/>
        <family val="2"/>
      </rPr>
      <t>Proposta do Projeto de Cooperação Técnica com o PNUD, elaborada</t>
    </r>
    <r>
      <rPr>
        <b/>
        <sz val="10"/>
        <rFont val="Arial"/>
        <family val="2"/>
      </rPr>
      <t xml:space="preserve"> </t>
    </r>
  </si>
  <si>
    <r>
      <t>Ano 1 (2004)</t>
    </r>
    <r>
      <rPr>
        <sz val="10"/>
        <rFont val="Arial"/>
        <family val="2"/>
      </rPr>
      <t xml:space="preserve"> - Documento de Projeto elaborado e aprovado até setembro/2004</t>
    </r>
  </si>
  <si>
    <r>
      <t xml:space="preserve">Produto 2.18. </t>
    </r>
    <r>
      <rPr>
        <sz val="10"/>
        <rFont val="Arial"/>
        <family val="2"/>
      </rPr>
      <t>Procedimentos e metodologia para futura realização de diagnóstico qualitativo e quantitativo sobre a resolução de litígios particulares através do Poder Judiciário, especificados (SRJ)</t>
    </r>
  </si>
  <si>
    <r>
      <t xml:space="preserve">Produto 2.19. </t>
    </r>
    <r>
      <rPr>
        <sz val="10"/>
        <rFont val="Arial"/>
        <family val="2"/>
      </rPr>
      <t>Procedimentos e metodologia para futura realização de diagnóstico qualitativo e quantitativo sobre a resolução de litígios envolvendo o Poder Público através do Poder Judiciário, especificados (SRJ)</t>
    </r>
  </si>
  <si>
    <t>Elaboração de Relatórios Gerenciais, Sintéticos e Analíticos pela UCP, em conformidade com as regras do PNUD e do BIRD</t>
  </si>
  <si>
    <t>Acordo de Cooperação Técnica (Projeto de Assistência à Implementação do Programa de Apoio à Agenda de Crescimento Econômico Eqüitativo e Sustentável, a ser financiado pelo Banco Mundial) aprovado pela ABC/MRE e assinado pelas partes</t>
  </si>
  <si>
    <t>Revisão, aprovação e adoção, pelas instâncias ministeriais pertinentes, dos diagnósticos elaborados</t>
  </si>
  <si>
    <t>Revisão, aprovação e adoção, pelas instâncias ministeriais pertinentes, dos relatórios com proposta de implantação de Sistema e Desenho do Fluxo Processual do DPDE/MJ</t>
  </si>
  <si>
    <t>Revisão, aprovação e adoção, pelas instâncias ministeriais pertinentes, do Inventário de Nanotecnologia</t>
  </si>
  <si>
    <t>Revisão, aprovação e adoção, pelas instâncias ministeriais pertinentes, de Metodologia de Extensionismo</t>
  </si>
  <si>
    <t>Revisão, aprovação e adoção, pelas instâncias ministeriais pertinentes, do Diagnóstico Social local e aprovação de 14 localidades onde serão implantados os Centros de Inclusão Digital-CIDs</t>
  </si>
  <si>
    <t>Revisão, aprovação e adoção, pelas instâncias ministeriais pertinentes, dos relatórios elaborados</t>
  </si>
  <si>
    <t>Elaboração, aprovação e adoção, pelas instâncias ministeriais pertinentes, de Relatório descritivo de etapas e recursos necessários para implantação do banco de dados</t>
  </si>
  <si>
    <t>Revisão, aprovação e adoção, pelas instâncias ministeriais pertinentes, dos procedimentos e da metodologia especificados</t>
  </si>
  <si>
    <t>Revisão, aprovação e adoção, pelas instâncias ministeriais pertinentes, dos estudos elaborados</t>
  </si>
  <si>
    <t>MCT - Ministério da Ciência e Tecnologia</t>
  </si>
  <si>
    <t>Total - Resultado 1 (MCT)</t>
  </si>
  <si>
    <t>Total - Resultado 2 (MCT)</t>
  </si>
  <si>
    <t>Total - Resultado 3 (MCT)</t>
  </si>
  <si>
    <t>SEAE/MFAZ - Secretaria de Acompanhamento Econômico, Ministério da Fazenda</t>
  </si>
  <si>
    <t>SPE/MFAZ - Secretaria de Política Econômica, Ministério da Fazenda</t>
  </si>
  <si>
    <t>SRF/MFAZ - Secretaria da Receita Federal, Ministério da Fazenda</t>
  </si>
  <si>
    <t>SUSEP/MFAZ - Superintendência de Seguros Privados, Ministério da Fazenda</t>
  </si>
  <si>
    <t>SDE/MJ - Secretaria de Direito Econômico, Ministério da Justiça</t>
  </si>
  <si>
    <t>CADE/MJ - Conselho Administrativo de Defesa Econômica, Ministério da Justiça</t>
  </si>
  <si>
    <t>SRJ/MJ - Secretaria da Reforma do Judiciário/Ministério da Justiça</t>
  </si>
  <si>
    <t>Total - Resultado 2 (SRJ)</t>
  </si>
  <si>
    <t>Total - Resultado 2 (CADE)</t>
  </si>
  <si>
    <t>Total - Resultado 2 (SDE)</t>
  </si>
  <si>
    <t>Total - Resultado 3 (SUSEP)</t>
  </si>
  <si>
    <t>Total - Resultado 1 (SUSEP)</t>
  </si>
  <si>
    <t>Total - Resultado 2 (SRF)</t>
  </si>
  <si>
    <t>Total - Resultado 1 (SRF)</t>
  </si>
  <si>
    <t>Total - Resultado 1 (SEAE)</t>
  </si>
  <si>
    <t>Total - Resultado 4 (SPE)</t>
  </si>
  <si>
    <t>Total - Resultado 2 (SPE)</t>
  </si>
  <si>
    <t>Total - Resultado 1 (SPE)</t>
  </si>
  <si>
    <t>Total - Resultado 5</t>
  </si>
  <si>
    <r>
      <t>Ano 1 (2004)</t>
    </r>
    <r>
      <rPr>
        <sz val="10"/>
        <rFont val="Arial"/>
        <family val="2"/>
      </rPr>
      <t xml:space="preserve"> Relatórios da atividades administrativas e financeiras exigidas no Programa PACE apresentados periodicamente.</t>
    </r>
  </si>
  <si>
    <r>
      <t>Ano 1 (2004)</t>
    </r>
    <r>
      <rPr>
        <sz val="10"/>
        <rFont val="Arial"/>
        <family val="2"/>
      </rPr>
      <t xml:space="preserve"> Relatórios consolidados e de progresso de acompanhamento e controle das atividades de licitações nacionais e internacionais necessárias ao desenvolvimento do Programa PACE apresentados mensalmente.</t>
    </r>
  </si>
  <si>
    <r>
      <t>Ano 1 (2004)</t>
    </r>
    <r>
      <rPr>
        <sz val="10"/>
        <rFont val="Arial"/>
        <family val="2"/>
      </rPr>
      <t xml:space="preserve"> Relatórios consolidados e de progresso da execução das atividades administrativas e financeiras realizadas no Programa PACE, relativos aos componentes dos Ministérios da Fazenda e da Justiça, elaborados e apresentados mensalmente.</t>
    </r>
  </si>
  <si>
    <r>
      <t xml:space="preserve">Resultado 5. </t>
    </r>
    <r>
      <rPr>
        <sz val="10"/>
        <rFont val="Arial"/>
        <family val="2"/>
      </rPr>
      <t>Apoio à UCP/MF para a adequada coordenação, execução e gerenciamento do Programa BRA/04/016 - PACE</t>
    </r>
  </si>
  <si>
    <t>Cumprimento rigoroso, por parte dos setores e entidades participantes do Projeto BRA/04/016, do Cronograma de Atividades previsto no presente documento, assim como a disponibilização tempestiva dos produtos afetos ao Programa PACE</t>
  </si>
  <si>
    <r>
      <t xml:space="preserve">Produto 5.1. </t>
    </r>
    <r>
      <rPr>
        <sz val="10"/>
        <rFont val="Arial"/>
        <family val="2"/>
      </rPr>
      <t>Atividades administrativas e financeiras do Programa PACE devidamente executadas e acompanhadas</t>
    </r>
  </si>
  <si>
    <t xml:space="preserve">Subtotal - Produto 5.1. ( meta ano 1) </t>
  </si>
  <si>
    <r>
      <t xml:space="preserve">Produto 5.2. </t>
    </r>
    <r>
      <rPr>
        <sz val="10"/>
        <rFont val="Arial"/>
        <family val="2"/>
      </rPr>
      <t>Execução das atividades administrativas e financeiras do Programa PACE devidamente supervisionada</t>
    </r>
  </si>
  <si>
    <t xml:space="preserve">Subtotal - Produto 5.2. ( meta ano 1) </t>
  </si>
  <si>
    <r>
      <t>Produto 5.3.</t>
    </r>
    <r>
      <rPr>
        <sz val="10"/>
        <rFont val="Arial"/>
        <family val="2"/>
      </rPr>
      <t xml:space="preserve"> Atividades de aquisições de bens e contratação de serviços no âmbito do Programa PACE, relativas aos componentes dos Ministérios da Fazenda e da Justiça, devidamente apoiadas</t>
    </r>
  </si>
  <si>
    <t xml:space="preserve">Subtotal - Produto 5.3. ( meta ano 1) </t>
  </si>
  <si>
    <t>Total - Resultado 5 (SPE)</t>
  </si>
  <si>
    <t xml:space="preserve"> Contratação de pessoa física ou jurídica</t>
  </si>
  <si>
    <t>Diárias e passagens, contratação de pessoa física ou jurídica</t>
  </si>
  <si>
    <r>
      <t xml:space="preserve">            15.01    </t>
    </r>
    <r>
      <rPr>
        <sz val="10"/>
        <color indexed="9"/>
        <rFont val="Arial"/>
        <family val="2"/>
      </rPr>
      <t xml:space="preserve"> /     /    </t>
    </r>
    <r>
      <rPr>
        <sz val="10"/>
        <rFont val="Arial"/>
        <family val="2"/>
      </rPr>
      <t>17.01 / 21.01</t>
    </r>
  </si>
  <si>
    <t>17.01 / 21.01</t>
  </si>
  <si>
    <t xml:space="preserve">21.01 </t>
  </si>
  <si>
    <t xml:space="preserve">Contratação de pessoa jurídica      </t>
  </si>
  <si>
    <r>
      <t xml:space="preserve">            15.01    </t>
    </r>
    <r>
      <rPr>
        <sz val="10"/>
        <color indexed="9"/>
        <rFont val="Arial"/>
        <family val="2"/>
      </rPr>
      <t xml:space="preserve"> /     /    </t>
    </r>
    <r>
      <rPr>
        <sz val="10"/>
        <rFont val="Arial"/>
        <family val="2"/>
      </rPr>
      <t>17.01                    53.01</t>
    </r>
  </si>
  <si>
    <r>
      <t xml:space="preserve">4.000,00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>12.000,00</t>
    </r>
  </si>
  <si>
    <r>
      <t xml:space="preserve">4.000,00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12.000,00</t>
    </r>
  </si>
  <si>
    <r>
      <t xml:space="preserve">2.000,00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6.000,00 </t>
    </r>
  </si>
  <si>
    <r>
      <t xml:space="preserve">1.000,00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8.000,00 </t>
    </r>
  </si>
  <si>
    <r>
      <t xml:space="preserve">3.000,00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8.100,00 </t>
    </r>
  </si>
  <si>
    <r>
      <t xml:space="preserve">1.000,00          </t>
    </r>
    <r>
      <rPr>
        <sz val="10"/>
        <color indexed="9"/>
        <rFont val="Arial"/>
        <family val="2"/>
      </rPr>
      <t xml:space="preserve">  </t>
    </r>
    <r>
      <rPr>
        <sz val="10"/>
        <rFont val="Arial"/>
        <family val="2"/>
      </rPr>
      <t xml:space="preserve"> 8.900,00 </t>
    </r>
  </si>
  <si>
    <t>Contratação de pessoa jurídica</t>
  </si>
  <si>
    <t xml:space="preserve">Contratação de pessoa jurídica </t>
  </si>
  <si>
    <t xml:space="preserve">Contratação de pessoa jurídica     </t>
  </si>
  <si>
    <t xml:space="preserve">17.01 / 21.01                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</si>
</sst>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;[Red]#,##0.00"/>
    <numFmt numFmtId="180" formatCode="0.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79" fontId="0" fillId="2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179" fontId="4" fillId="2" borderId="3" xfId="0" applyNumberFormat="1" applyFont="1" applyFill="1" applyBorder="1" applyAlignment="1">
      <alignment horizontal="right" vertical="center"/>
    </xf>
    <xf numFmtId="179" fontId="0" fillId="0" borderId="2" xfId="17" applyNumberFormat="1" applyFont="1" applyBorder="1" applyAlignment="1">
      <alignment horizontal="center" vertical="center"/>
    </xf>
    <xf numFmtId="4" fontId="0" fillId="0" borderId="4" xfId="17" applyNumberFormat="1" applyFont="1" applyBorder="1" applyAlignment="1">
      <alignment horizontal="center" vertical="center"/>
    </xf>
    <xf numFmtId="179" fontId="0" fillId="0" borderId="4" xfId="17" applyNumberFormat="1" applyFont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179" fontId="4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9" fontId="0" fillId="2" borderId="12" xfId="0" applyNumberFormat="1" applyFont="1" applyFill="1" applyBorder="1" applyAlignment="1">
      <alignment horizontal="center" vertical="center"/>
    </xf>
    <xf numFmtId="179" fontId="0" fillId="2" borderId="13" xfId="0" applyNumberFormat="1" applyFont="1" applyFill="1" applyBorder="1" applyAlignment="1">
      <alignment horizontal="center" vertical="center"/>
    </xf>
    <xf numFmtId="179" fontId="0" fillId="2" borderId="3" xfId="0" applyNumberFormat="1" applyFont="1" applyFill="1" applyBorder="1" applyAlignment="1">
      <alignment horizontal="right" vertical="center"/>
    </xf>
    <xf numFmtId="179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2" xfId="17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1"/>
  <sheetViews>
    <sheetView tabSelected="1" zoomScale="75" zoomScaleNormal="75" workbookViewId="0" topLeftCell="A37">
      <selection activeCell="H145" sqref="H145"/>
    </sheetView>
  </sheetViews>
  <sheetFormatPr defaultColWidth="9.140625" defaultRowHeight="12.75"/>
  <cols>
    <col min="1" max="1" width="25.140625" style="0" customWidth="1"/>
    <col min="2" max="2" width="17.140625" style="0" customWidth="1"/>
    <col min="3" max="3" width="20.8515625" style="0" customWidth="1"/>
    <col min="4" max="4" width="19.421875" style="0" customWidth="1"/>
    <col min="5" max="5" width="17.00390625" style="0" customWidth="1"/>
    <col min="6" max="6" width="14.57421875" style="0" customWidth="1"/>
    <col min="7" max="7" width="12.8515625" style="0" customWidth="1"/>
    <col min="8" max="8" width="13.28125" style="0" customWidth="1"/>
  </cols>
  <sheetData>
    <row r="3" spans="1:3" ht="15.75">
      <c r="A3" s="61" t="s">
        <v>156</v>
      </c>
      <c r="B3" s="61"/>
      <c r="C3" s="61"/>
    </row>
    <row r="4" spans="1:3" ht="15.75">
      <c r="A4" s="33"/>
      <c r="B4" s="33"/>
      <c r="C4" s="33"/>
    </row>
    <row r="6" spans="1:8" s="1" customFormat="1" ht="24.75" customHeight="1">
      <c r="A6" s="45" t="s">
        <v>107</v>
      </c>
      <c r="B6" s="45" t="s">
        <v>2</v>
      </c>
      <c r="C6" s="45" t="s">
        <v>108</v>
      </c>
      <c r="D6" s="45" t="s">
        <v>109</v>
      </c>
      <c r="E6" s="45" t="s">
        <v>4</v>
      </c>
      <c r="F6" s="45" t="s">
        <v>5</v>
      </c>
      <c r="G6" s="52" t="s">
        <v>8</v>
      </c>
      <c r="H6" s="52" t="s">
        <v>7</v>
      </c>
    </row>
    <row r="7" spans="1:8" s="1" customFormat="1" ht="72" customHeight="1">
      <c r="A7" s="46"/>
      <c r="B7" s="46"/>
      <c r="C7" s="46"/>
      <c r="D7" s="46"/>
      <c r="E7" s="46"/>
      <c r="F7" s="46"/>
      <c r="G7" s="53"/>
      <c r="H7" s="53"/>
    </row>
    <row r="8" spans="1:10" ht="188.25" customHeight="1">
      <c r="A8" s="45" t="s">
        <v>110</v>
      </c>
      <c r="B8" s="49" t="s">
        <v>47</v>
      </c>
      <c r="C8" s="45" t="s">
        <v>56</v>
      </c>
      <c r="D8" s="6" t="s">
        <v>26</v>
      </c>
      <c r="E8" s="15" t="s">
        <v>31</v>
      </c>
      <c r="F8" s="15" t="s">
        <v>24</v>
      </c>
      <c r="G8" s="22">
        <v>5000</v>
      </c>
      <c r="H8" s="22">
        <v>5000</v>
      </c>
      <c r="I8" s="7"/>
      <c r="J8" s="7"/>
    </row>
    <row r="9" spans="1:10" ht="13.5" customHeight="1">
      <c r="A9" s="50"/>
      <c r="B9" s="47"/>
      <c r="C9" s="50"/>
      <c r="D9" s="51" t="s">
        <v>90</v>
      </c>
      <c r="E9" s="51"/>
      <c r="F9" s="51"/>
      <c r="G9" s="12"/>
      <c r="H9" s="12">
        <f>H8</f>
        <v>5000</v>
      </c>
      <c r="I9" s="7"/>
      <c r="J9" s="7"/>
    </row>
    <row r="10" spans="1:8" s="1" customFormat="1" ht="12.75">
      <c r="A10" s="40"/>
      <c r="B10" s="41"/>
      <c r="C10" s="42"/>
      <c r="D10" s="40" t="s">
        <v>157</v>
      </c>
      <c r="E10" s="43"/>
      <c r="F10" s="43"/>
      <c r="G10" s="44"/>
      <c r="H10" s="12">
        <v>5000</v>
      </c>
    </row>
    <row r="11" spans="1:8" s="1" customFormat="1" ht="85.5" customHeight="1">
      <c r="A11" s="45" t="s">
        <v>59</v>
      </c>
      <c r="B11" s="49" t="s">
        <v>149</v>
      </c>
      <c r="C11" s="45" t="s">
        <v>61</v>
      </c>
      <c r="D11" s="6" t="s">
        <v>27</v>
      </c>
      <c r="E11" s="15" t="s">
        <v>45</v>
      </c>
      <c r="F11" s="15" t="s">
        <v>116</v>
      </c>
      <c r="G11" s="23" t="s">
        <v>119</v>
      </c>
      <c r="H11" s="23" t="s">
        <v>119</v>
      </c>
    </row>
    <row r="12" spans="1:8" s="1" customFormat="1" ht="12.75">
      <c r="A12" s="47"/>
      <c r="B12" s="48"/>
      <c r="C12" s="50"/>
      <c r="D12" s="51" t="s">
        <v>73</v>
      </c>
      <c r="E12" s="51"/>
      <c r="F12" s="51"/>
      <c r="G12" s="12"/>
      <c r="H12" s="12">
        <v>8000</v>
      </c>
    </row>
    <row r="13" spans="1:10" ht="99" customHeight="1">
      <c r="A13" s="47"/>
      <c r="B13" s="49" t="s">
        <v>25</v>
      </c>
      <c r="C13" s="45" t="s">
        <v>62</v>
      </c>
      <c r="D13" s="6" t="s">
        <v>28</v>
      </c>
      <c r="E13" s="15" t="s">
        <v>45</v>
      </c>
      <c r="F13" s="15" t="s">
        <v>116</v>
      </c>
      <c r="G13" s="23" t="s">
        <v>127</v>
      </c>
      <c r="H13" s="23" t="s">
        <v>127</v>
      </c>
      <c r="I13" s="7"/>
      <c r="J13" s="7"/>
    </row>
    <row r="14" spans="1:10" ht="13.5" customHeight="1">
      <c r="A14" s="47"/>
      <c r="B14" s="48"/>
      <c r="C14" s="50"/>
      <c r="D14" s="51" t="s">
        <v>74</v>
      </c>
      <c r="E14" s="51"/>
      <c r="F14" s="51"/>
      <c r="G14" s="12"/>
      <c r="H14" s="12">
        <v>8700</v>
      </c>
      <c r="I14" s="7"/>
      <c r="J14" s="7"/>
    </row>
    <row r="15" spans="1:9" ht="85.5" customHeight="1">
      <c r="A15" s="47"/>
      <c r="B15" s="49" t="s">
        <v>150</v>
      </c>
      <c r="C15" s="45" t="s">
        <v>63</v>
      </c>
      <c r="D15" s="6" t="s">
        <v>29</v>
      </c>
      <c r="E15" s="15" t="s">
        <v>45</v>
      </c>
      <c r="F15" s="15" t="s">
        <v>116</v>
      </c>
      <c r="G15" s="23" t="s">
        <v>128</v>
      </c>
      <c r="H15" s="23" t="s">
        <v>128</v>
      </c>
      <c r="I15" s="7"/>
    </row>
    <row r="16" spans="1:10" ht="13.5" customHeight="1">
      <c r="A16" s="47"/>
      <c r="B16" s="48"/>
      <c r="C16" s="50"/>
      <c r="D16" s="51" t="s">
        <v>75</v>
      </c>
      <c r="E16" s="51"/>
      <c r="F16" s="51"/>
      <c r="G16" s="12"/>
      <c r="H16" s="12">
        <v>14000</v>
      </c>
      <c r="I16" s="7"/>
      <c r="J16" s="7"/>
    </row>
    <row r="17" spans="1:10" ht="151.5" customHeight="1">
      <c r="A17" s="47"/>
      <c r="B17" s="54" t="s">
        <v>151</v>
      </c>
      <c r="C17" s="55" t="s">
        <v>64</v>
      </c>
      <c r="D17" s="6" t="s">
        <v>30</v>
      </c>
      <c r="E17" s="15" t="s">
        <v>45</v>
      </c>
      <c r="F17" s="15" t="s">
        <v>116</v>
      </c>
      <c r="G17" s="23" t="s">
        <v>129</v>
      </c>
      <c r="H17" s="23" t="s">
        <v>129</v>
      </c>
      <c r="I17" s="7"/>
      <c r="J17" s="7"/>
    </row>
    <row r="18" spans="1:10" ht="13.5" customHeight="1">
      <c r="A18" s="48"/>
      <c r="B18" s="54"/>
      <c r="C18" s="54"/>
      <c r="D18" s="51" t="s">
        <v>76</v>
      </c>
      <c r="E18" s="51"/>
      <c r="F18" s="51"/>
      <c r="G18" s="12"/>
      <c r="H18" s="12">
        <v>9300</v>
      </c>
      <c r="I18" s="7"/>
      <c r="J18" s="7"/>
    </row>
    <row r="19" spans="1:8" s="1" customFormat="1" ht="12.75">
      <c r="A19" s="40"/>
      <c r="B19" s="41"/>
      <c r="C19" s="42"/>
      <c r="D19" s="40" t="s">
        <v>158</v>
      </c>
      <c r="E19" s="43"/>
      <c r="F19" s="43"/>
      <c r="G19" s="44"/>
      <c r="H19" s="12">
        <f>SUM(H12+H14+H16+H18)</f>
        <v>40000</v>
      </c>
    </row>
    <row r="20" spans="1:8" s="1" customFormat="1" ht="71.25" customHeight="1">
      <c r="A20" s="45" t="s">
        <v>50</v>
      </c>
      <c r="B20" s="49" t="s">
        <v>145</v>
      </c>
      <c r="C20" s="45" t="s">
        <v>55</v>
      </c>
      <c r="D20" s="6" t="s">
        <v>22</v>
      </c>
      <c r="E20" s="15" t="s">
        <v>45</v>
      </c>
      <c r="F20" s="15" t="s">
        <v>116</v>
      </c>
      <c r="G20" s="23" t="s">
        <v>140</v>
      </c>
      <c r="H20" s="23" t="s">
        <v>140</v>
      </c>
    </row>
    <row r="21" spans="1:8" s="1" customFormat="1" ht="12.75">
      <c r="A21" s="46"/>
      <c r="B21" s="59"/>
      <c r="C21" s="50"/>
      <c r="D21" s="51" t="s">
        <v>87</v>
      </c>
      <c r="E21" s="51"/>
      <c r="F21" s="51"/>
      <c r="G21" s="12"/>
      <c r="H21" s="12">
        <v>4000</v>
      </c>
    </row>
    <row r="22" spans="1:10" ht="87.75" customHeight="1">
      <c r="A22" s="47"/>
      <c r="B22" s="59"/>
      <c r="C22" s="45" t="s">
        <v>54</v>
      </c>
      <c r="D22" s="6" t="s">
        <v>22</v>
      </c>
      <c r="E22" s="14" t="s">
        <v>14</v>
      </c>
      <c r="F22" s="15" t="s">
        <v>15</v>
      </c>
      <c r="G22" s="22">
        <v>2000</v>
      </c>
      <c r="H22" s="22">
        <v>2000</v>
      </c>
      <c r="I22" s="7"/>
      <c r="J22" s="7"/>
    </row>
    <row r="23" spans="1:10" ht="12.75">
      <c r="A23" s="47"/>
      <c r="B23" s="59"/>
      <c r="C23" s="50"/>
      <c r="D23" s="51" t="s">
        <v>88</v>
      </c>
      <c r="E23" s="51"/>
      <c r="F23" s="51"/>
      <c r="G23" s="12"/>
      <c r="H23" s="12">
        <v>2000</v>
      </c>
      <c r="I23" s="7"/>
      <c r="J23" s="7"/>
    </row>
    <row r="24" spans="1:10" ht="123.75" customHeight="1">
      <c r="A24" s="47"/>
      <c r="B24" s="59"/>
      <c r="C24" s="45" t="s">
        <v>53</v>
      </c>
      <c r="D24" s="6" t="s">
        <v>22</v>
      </c>
      <c r="E24" s="14" t="s">
        <v>14</v>
      </c>
      <c r="F24" s="15" t="s">
        <v>21</v>
      </c>
      <c r="G24" s="22">
        <v>1000</v>
      </c>
      <c r="H24" s="22">
        <v>1000</v>
      </c>
      <c r="I24" s="7"/>
      <c r="J24" s="7"/>
    </row>
    <row r="25" spans="1:10" ht="12.75">
      <c r="A25" s="47"/>
      <c r="B25" s="59"/>
      <c r="C25" s="50"/>
      <c r="D25" s="51" t="s">
        <v>49</v>
      </c>
      <c r="E25" s="51"/>
      <c r="F25" s="51"/>
      <c r="G25" s="12"/>
      <c r="H25" s="12">
        <v>1000</v>
      </c>
      <c r="I25" s="7"/>
      <c r="J25" s="7"/>
    </row>
    <row r="26" spans="1:10" ht="180" customHeight="1">
      <c r="A26" s="47"/>
      <c r="B26" s="59"/>
      <c r="C26" s="45" t="s">
        <v>52</v>
      </c>
      <c r="D26" s="6" t="s">
        <v>23</v>
      </c>
      <c r="E26" s="14" t="s">
        <v>14</v>
      </c>
      <c r="F26" s="15" t="s">
        <v>21</v>
      </c>
      <c r="G26" s="22">
        <v>2000</v>
      </c>
      <c r="H26" s="22">
        <v>2000</v>
      </c>
      <c r="I26" s="7"/>
      <c r="J26" s="7"/>
    </row>
    <row r="27" spans="1:10" ht="12.75">
      <c r="A27" s="48"/>
      <c r="B27" s="59"/>
      <c r="C27" s="50"/>
      <c r="D27" s="51" t="s">
        <v>89</v>
      </c>
      <c r="E27" s="51"/>
      <c r="F27" s="51"/>
      <c r="G27" s="12"/>
      <c r="H27" s="12">
        <v>2000</v>
      </c>
      <c r="I27" s="7"/>
      <c r="J27" s="7"/>
    </row>
    <row r="28" spans="1:8" s="1" customFormat="1" ht="12.75">
      <c r="A28" s="40"/>
      <c r="B28" s="41"/>
      <c r="C28" s="42"/>
      <c r="D28" s="40" t="s">
        <v>159</v>
      </c>
      <c r="E28" s="43"/>
      <c r="F28" s="43"/>
      <c r="G28" s="44"/>
      <c r="H28" s="12">
        <f>SUM(H21+H23+H25+H27)</f>
        <v>9000</v>
      </c>
    </row>
    <row r="31" spans="1:5" ht="15.75">
      <c r="A31" s="61" t="s">
        <v>161</v>
      </c>
      <c r="B31" s="61"/>
      <c r="C31" s="61"/>
      <c r="D31" s="61"/>
      <c r="E31" s="61"/>
    </row>
    <row r="32" spans="1:5" ht="15.75">
      <c r="A32" s="33"/>
      <c r="B32" s="33"/>
      <c r="C32" s="33"/>
      <c r="D32" s="33"/>
      <c r="E32" s="33"/>
    </row>
    <row r="34" spans="1:8" s="1" customFormat="1" ht="24.75" customHeight="1">
      <c r="A34" s="45" t="s">
        <v>107</v>
      </c>
      <c r="B34" s="45" t="s">
        <v>2</v>
      </c>
      <c r="C34" s="45" t="s">
        <v>108</v>
      </c>
      <c r="D34" s="45" t="s">
        <v>109</v>
      </c>
      <c r="E34" s="45" t="s">
        <v>4</v>
      </c>
      <c r="F34" s="45" t="s">
        <v>5</v>
      </c>
      <c r="G34" s="52" t="s">
        <v>8</v>
      </c>
      <c r="H34" s="52" t="s">
        <v>7</v>
      </c>
    </row>
    <row r="35" spans="1:8" s="1" customFormat="1" ht="72" customHeight="1">
      <c r="A35" s="46"/>
      <c r="B35" s="46"/>
      <c r="C35" s="46"/>
      <c r="D35" s="46"/>
      <c r="E35" s="46"/>
      <c r="F35" s="46"/>
      <c r="G35" s="53"/>
      <c r="H35" s="53"/>
    </row>
    <row r="36" spans="1:10" ht="188.25" customHeight="1">
      <c r="A36" s="45" t="s">
        <v>110</v>
      </c>
      <c r="B36" s="49" t="s">
        <v>47</v>
      </c>
      <c r="C36" s="55" t="s">
        <v>113</v>
      </c>
      <c r="D36" s="6" t="s">
        <v>112</v>
      </c>
      <c r="E36" s="14" t="s">
        <v>204</v>
      </c>
      <c r="F36" s="25" t="s">
        <v>40</v>
      </c>
      <c r="G36" s="10">
        <v>5000</v>
      </c>
      <c r="H36" s="11">
        <v>5000</v>
      </c>
      <c r="I36" s="7"/>
      <c r="J36" s="7"/>
    </row>
    <row r="37" spans="1:10" ht="13.5" customHeight="1">
      <c r="A37" s="50"/>
      <c r="B37" s="47"/>
      <c r="C37" s="54"/>
      <c r="D37" s="51" t="s">
        <v>94</v>
      </c>
      <c r="E37" s="51"/>
      <c r="F37" s="51"/>
      <c r="G37" s="12"/>
      <c r="H37" s="12">
        <f>H36</f>
        <v>5000</v>
      </c>
      <c r="I37" s="7"/>
      <c r="J37" s="7"/>
    </row>
    <row r="38" spans="1:8" s="1" customFormat="1" ht="12.75">
      <c r="A38" s="40"/>
      <c r="B38" s="41"/>
      <c r="C38" s="42"/>
      <c r="D38" s="40" t="s">
        <v>177</v>
      </c>
      <c r="E38" s="43"/>
      <c r="F38" s="43"/>
      <c r="G38" s="44"/>
      <c r="H38" s="12">
        <f>H37</f>
        <v>5000</v>
      </c>
    </row>
    <row r="39" spans="1:8" s="1" customFormat="1" ht="109.5" customHeight="1">
      <c r="A39" s="45" t="s">
        <v>59</v>
      </c>
      <c r="B39" s="49" t="s">
        <v>147</v>
      </c>
      <c r="C39" s="55" t="s">
        <v>114</v>
      </c>
      <c r="D39" s="26" t="s">
        <v>115</v>
      </c>
      <c r="E39" s="15" t="s">
        <v>45</v>
      </c>
      <c r="F39" s="15" t="s">
        <v>116</v>
      </c>
      <c r="G39" s="23" t="s">
        <v>198</v>
      </c>
      <c r="H39" s="23" t="s">
        <v>199</v>
      </c>
    </row>
    <row r="40" spans="1:8" s="1" customFormat="1" ht="12.75">
      <c r="A40" s="47"/>
      <c r="B40" s="47"/>
      <c r="C40" s="54"/>
      <c r="D40" s="56" t="s">
        <v>68</v>
      </c>
      <c r="E40" s="56"/>
      <c r="F40" s="56"/>
      <c r="G40" s="27"/>
      <c r="H40" s="27">
        <v>16000</v>
      </c>
    </row>
    <row r="41" spans="1:8" s="1" customFormat="1" ht="146.25" customHeight="1">
      <c r="A41" s="47"/>
      <c r="B41" s="57"/>
      <c r="C41" s="55" t="s">
        <v>117</v>
      </c>
      <c r="D41" s="6" t="s">
        <v>118</v>
      </c>
      <c r="E41" s="15" t="s">
        <v>45</v>
      </c>
      <c r="F41" s="15" t="s">
        <v>116</v>
      </c>
      <c r="G41" s="23" t="s">
        <v>119</v>
      </c>
      <c r="H41" s="23" t="s">
        <v>119</v>
      </c>
    </row>
    <row r="42" spans="1:8" s="1" customFormat="1" ht="12.75">
      <c r="A42" s="47"/>
      <c r="B42" s="57"/>
      <c r="C42" s="54"/>
      <c r="D42" s="51" t="s">
        <v>69</v>
      </c>
      <c r="E42" s="51"/>
      <c r="F42" s="51"/>
      <c r="G42" s="12"/>
      <c r="H42" s="12">
        <v>8000</v>
      </c>
    </row>
    <row r="43" spans="1:8" s="1" customFormat="1" ht="86.25" customHeight="1">
      <c r="A43" s="47"/>
      <c r="B43" s="57"/>
      <c r="C43" s="55" t="s">
        <v>120</v>
      </c>
      <c r="D43" s="6" t="s">
        <v>121</v>
      </c>
      <c r="E43" s="15" t="s">
        <v>16</v>
      </c>
      <c r="F43" s="15" t="s">
        <v>122</v>
      </c>
      <c r="G43" s="23" t="s">
        <v>123</v>
      </c>
      <c r="H43" s="23" t="s">
        <v>123</v>
      </c>
    </row>
    <row r="44" spans="1:8" s="1" customFormat="1" ht="12.75">
      <c r="A44" s="48"/>
      <c r="B44" s="58"/>
      <c r="C44" s="54"/>
      <c r="D44" s="51" t="s">
        <v>70</v>
      </c>
      <c r="E44" s="51"/>
      <c r="F44" s="51"/>
      <c r="G44" s="12"/>
      <c r="H44" s="12">
        <v>6000</v>
      </c>
    </row>
    <row r="45" spans="1:8" s="1" customFormat="1" ht="12.75">
      <c r="A45" s="40"/>
      <c r="B45" s="41"/>
      <c r="C45" s="42"/>
      <c r="D45" s="40" t="s">
        <v>176</v>
      </c>
      <c r="E45" s="43"/>
      <c r="F45" s="43"/>
      <c r="G45" s="44"/>
      <c r="H45" s="12">
        <f>SUM(H40+H42+H44)</f>
        <v>30000</v>
      </c>
    </row>
    <row r="46" spans="1:8" s="1" customFormat="1" ht="216.75" customHeight="1">
      <c r="A46" s="45" t="s">
        <v>51</v>
      </c>
      <c r="B46" s="49" t="s">
        <v>146</v>
      </c>
      <c r="C46" s="45" t="s">
        <v>141</v>
      </c>
      <c r="D46" s="6" t="s">
        <v>142</v>
      </c>
      <c r="E46" s="15" t="s">
        <v>14</v>
      </c>
      <c r="F46" s="15" t="s">
        <v>15</v>
      </c>
      <c r="G46" s="9">
        <v>5000</v>
      </c>
      <c r="H46" s="9">
        <v>5000</v>
      </c>
    </row>
    <row r="47" spans="1:8" s="1" customFormat="1" ht="13.5" customHeight="1" thickBot="1">
      <c r="A47" s="64"/>
      <c r="B47" s="65"/>
      <c r="C47" s="65"/>
      <c r="D47" s="66" t="s">
        <v>48</v>
      </c>
      <c r="E47" s="66"/>
      <c r="F47" s="66"/>
      <c r="G47" s="28"/>
      <c r="H47" s="28">
        <f>H46</f>
        <v>5000</v>
      </c>
    </row>
    <row r="48" spans="1:8" s="1" customFormat="1" ht="12.75">
      <c r="A48" s="40"/>
      <c r="B48" s="41"/>
      <c r="C48" s="42"/>
      <c r="D48" s="40" t="s">
        <v>175</v>
      </c>
      <c r="E48" s="43"/>
      <c r="F48" s="43"/>
      <c r="G48" s="44"/>
      <c r="H48" s="12">
        <f>H47</f>
        <v>5000</v>
      </c>
    </row>
    <row r="49" spans="1:10" ht="111" customHeight="1">
      <c r="A49" s="45" t="s">
        <v>182</v>
      </c>
      <c r="B49" s="49" t="s">
        <v>183</v>
      </c>
      <c r="C49" s="45" t="s">
        <v>184</v>
      </c>
      <c r="D49" s="6" t="s">
        <v>179</v>
      </c>
      <c r="E49" s="15" t="s">
        <v>31</v>
      </c>
      <c r="F49" s="15" t="s">
        <v>24</v>
      </c>
      <c r="G49" s="23">
        <v>7200</v>
      </c>
      <c r="H49" s="22">
        <v>7200</v>
      </c>
      <c r="I49" s="7"/>
      <c r="J49" s="7"/>
    </row>
    <row r="50" spans="1:10" ht="13.5" customHeight="1">
      <c r="A50" s="46"/>
      <c r="B50" s="47"/>
      <c r="C50" s="50"/>
      <c r="D50" s="51" t="s">
        <v>185</v>
      </c>
      <c r="E50" s="51"/>
      <c r="F50" s="51"/>
      <c r="G50" s="12"/>
      <c r="H50" s="12">
        <f>H49</f>
        <v>7200</v>
      </c>
      <c r="I50" s="7"/>
      <c r="J50" s="7"/>
    </row>
    <row r="51" spans="1:10" ht="201.75" customHeight="1">
      <c r="A51" s="47"/>
      <c r="B51" s="47"/>
      <c r="C51" s="45" t="s">
        <v>186</v>
      </c>
      <c r="D51" s="6" t="s">
        <v>181</v>
      </c>
      <c r="E51" s="15" t="s">
        <v>39</v>
      </c>
      <c r="F51" s="15" t="s">
        <v>24</v>
      </c>
      <c r="G51" s="23">
        <v>6000</v>
      </c>
      <c r="H51" s="22">
        <v>6000</v>
      </c>
      <c r="I51" s="7"/>
      <c r="J51" s="7"/>
    </row>
    <row r="52" spans="1:10" ht="15" customHeight="1">
      <c r="A52" s="47"/>
      <c r="B52" s="47"/>
      <c r="C52" s="50"/>
      <c r="D52" s="51" t="s">
        <v>187</v>
      </c>
      <c r="E52" s="51"/>
      <c r="F52" s="51"/>
      <c r="G52" s="12"/>
      <c r="H52" s="12">
        <f>H51</f>
        <v>6000</v>
      </c>
      <c r="I52" s="7"/>
      <c r="J52" s="7"/>
    </row>
    <row r="53" spans="1:10" ht="177" customHeight="1">
      <c r="A53" s="47"/>
      <c r="B53" s="47"/>
      <c r="C53" s="45" t="s">
        <v>188</v>
      </c>
      <c r="D53" s="6" t="s">
        <v>180</v>
      </c>
      <c r="E53" s="15" t="s">
        <v>39</v>
      </c>
      <c r="F53" s="15" t="s">
        <v>24</v>
      </c>
      <c r="G53" s="23">
        <v>26000</v>
      </c>
      <c r="H53" s="22">
        <v>26000</v>
      </c>
      <c r="I53" s="7"/>
      <c r="J53" s="7"/>
    </row>
    <row r="54" spans="1:10" ht="15" customHeight="1">
      <c r="A54" s="48"/>
      <c r="B54" s="47"/>
      <c r="C54" s="50"/>
      <c r="D54" s="51" t="s">
        <v>189</v>
      </c>
      <c r="E54" s="51"/>
      <c r="F54" s="51"/>
      <c r="G54" s="12"/>
      <c r="H54" s="12">
        <f>H53</f>
        <v>26000</v>
      </c>
      <c r="I54" s="7"/>
      <c r="J54" s="7"/>
    </row>
    <row r="55" spans="1:8" s="1" customFormat="1" ht="12.75">
      <c r="A55" s="40"/>
      <c r="B55" s="41"/>
      <c r="C55" s="42"/>
      <c r="D55" s="40" t="s">
        <v>190</v>
      </c>
      <c r="E55" s="43"/>
      <c r="F55" s="43"/>
      <c r="G55" s="44"/>
      <c r="H55" s="12">
        <f>SUM(H50+H52+H54)</f>
        <v>39200</v>
      </c>
    </row>
    <row r="58" spans="1:5" ht="15.75">
      <c r="A58" s="61" t="s">
        <v>160</v>
      </c>
      <c r="B58" s="61"/>
      <c r="C58" s="61"/>
      <c r="D58" s="62"/>
      <c r="E58" s="62"/>
    </row>
    <row r="61" spans="1:8" s="1" customFormat="1" ht="24.75" customHeight="1">
      <c r="A61" s="45" t="s">
        <v>107</v>
      </c>
      <c r="B61" s="45" t="s">
        <v>2</v>
      </c>
      <c r="C61" s="45" t="s">
        <v>108</v>
      </c>
      <c r="D61" s="45" t="s">
        <v>109</v>
      </c>
      <c r="E61" s="45" t="s">
        <v>4</v>
      </c>
      <c r="F61" s="45" t="s">
        <v>5</v>
      </c>
      <c r="G61" s="52" t="s">
        <v>8</v>
      </c>
      <c r="H61" s="52" t="s">
        <v>7</v>
      </c>
    </row>
    <row r="62" spans="1:8" s="1" customFormat="1" ht="72" customHeight="1">
      <c r="A62" s="46"/>
      <c r="B62" s="46"/>
      <c r="C62" s="46"/>
      <c r="D62" s="46"/>
      <c r="E62" s="46"/>
      <c r="F62" s="46"/>
      <c r="G62" s="53"/>
      <c r="H62" s="53"/>
    </row>
    <row r="63" spans="1:10" ht="195" customHeight="1">
      <c r="A63" s="45" t="s">
        <v>110</v>
      </c>
      <c r="B63" s="49" t="s">
        <v>47</v>
      </c>
      <c r="C63" s="45" t="s">
        <v>57</v>
      </c>
      <c r="D63" s="6" t="s">
        <v>26</v>
      </c>
      <c r="E63" s="15" t="s">
        <v>205</v>
      </c>
      <c r="F63" s="15" t="s">
        <v>195</v>
      </c>
      <c r="G63" s="23">
        <v>50000</v>
      </c>
      <c r="H63" s="22">
        <v>50000</v>
      </c>
      <c r="I63" s="7"/>
      <c r="J63" s="7"/>
    </row>
    <row r="64" spans="1:10" ht="13.5" customHeight="1">
      <c r="A64" s="50"/>
      <c r="B64" s="47"/>
      <c r="C64" s="50"/>
      <c r="D64" s="51" t="s">
        <v>91</v>
      </c>
      <c r="E64" s="51"/>
      <c r="F64" s="51"/>
      <c r="G64" s="12"/>
      <c r="H64" s="12">
        <f>H63</f>
        <v>50000</v>
      </c>
      <c r="I64" s="7"/>
      <c r="J64" s="7"/>
    </row>
    <row r="65" spans="1:8" s="1" customFormat="1" ht="12.75">
      <c r="A65" s="40"/>
      <c r="B65" s="41"/>
      <c r="C65" s="42"/>
      <c r="D65" s="40" t="s">
        <v>174</v>
      </c>
      <c r="E65" s="43"/>
      <c r="F65" s="43"/>
      <c r="G65" s="44"/>
      <c r="H65" s="12">
        <f>H64</f>
        <v>50000</v>
      </c>
    </row>
    <row r="68" spans="1:5" ht="15.75">
      <c r="A68" s="61" t="s">
        <v>162</v>
      </c>
      <c r="B68" s="61"/>
      <c r="C68" s="61"/>
      <c r="D68" s="61"/>
      <c r="E68" s="61"/>
    </row>
    <row r="71" spans="1:8" s="1" customFormat="1" ht="24.75" customHeight="1">
      <c r="A71" s="45" t="s">
        <v>107</v>
      </c>
      <c r="B71" s="45" t="s">
        <v>2</v>
      </c>
      <c r="C71" s="45" t="s">
        <v>108</v>
      </c>
      <c r="D71" s="45" t="s">
        <v>109</v>
      </c>
      <c r="E71" s="45" t="s">
        <v>4</v>
      </c>
      <c r="F71" s="45" t="s">
        <v>5</v>
      </c>
      <c r="G71" s="52" t="s">
        <v>8</v>
      </c>
      <c r="H71" s="52" t="s">
        <v>7</v>
      </c>
    </row>
    <row r="72" spans="1:8" s="1" customFormat="1" ht="72" customHeight="1">
      <c r="A72" s="46"/>
      <c r="B72" s="46"/>
      <c r="C72" s="46"/>
      <c r="D72" s="46"/>
      <c r="E72" s="46"/>
      <c r="F72" s="46"/>
      <c r="G72" s="53"/>
      <c r="H72" s="53"/>
    </row>
    <row r="73" spans="1:10" ht="190.5" customHeight="1">
      <c r="A73" s="45" t="s">
        <v>110</v>
      </c>
      <c r="B73" s="49" t="s">
        <v>47</v>
      </c>
      <c r="C73" s="45" t="s">
        <v>58</v>
      </c>
      <c r="D73" s="6" t="s">
        <v>26</v>
      </c>
      <c r="E73" s="15" t="s">
        <v>206</v>
      </c>
      <c r="F73" s="15" t="s">
        <v>195</v>
      </c>
      <c r="G73" s="23">
        <v>10000</v>
      </c>
      <c r="H73" s="22">
        <v>10000</v>
      </c>
      <c r="I73" s="7"/>
      <c r="J73" s="7"/>
    </row>
    <row r="74" spans="1:10" ht="13.5" customHeight="1">
      <c r="A74" s="50"/>
      <c r="B74" s="47"/>
      <c r="C74" s="50"/>
      <c r="D74" s="51" t="s">
        <v>92</v>
      </c>
      <c r="E74" s="51"/>
      <c r="F74" s="51"/>
      <c r="G74" s="12"/>
      <c r="H74" s="12">
        <f>H73</f>
        <v>10000</v>
      </c>
      <c r="I74" s="7"/>
      <c r="J74" s="7"/>
    </row>
    <row r="75" spans="1:8" s="1" customFormat="1" ht="12.75">
      <c r="A75" s="40"/>
      <c r="B75" s="41"/>
      <c r="C75" s="42"/>
      <c r="D75" s="40" t="s">
        <v>173</v>
      </c>
      <c r="E75" s="43"/>
      <c r="F75" s="43"/>
      <c r="G75" s="44"/>
      <c r="H75" s="12">
        <f>H74</f>
        <v>10000</v>
      </c>
    </row>
    <row r="76" spans="1:8" s="1" customFormat="1" ht="61.5" customHeight="1">
      <c r="A76" s="45" t="s">
        <v>59</v>
      </c>
      <c r="B76" s="49" t="s">
        <v>155</v>
      </c>
      <c r="C76" s="46" t="s">
        <v>134</v>
      </c>
      <c r="D76" s="17" t="s">
        <v>41</v>
      </c>
      <c r="E76" s="15" t="s">
        <v>45</v>
      </c>
      <c r="F76" s="15" t="s">
        <v>116</v>
      </c>
      <c r="G76" s="23" t="s">
        <v>202</v>
      </c>
      <c r="H76" s="23" t="s">
        <v>202</v>
      </c>
    </row>
    <row r="77" spans="1:8" s="1" customFormat="1" ht="12.75">
      <c r="A77" s="47"/>
      <c r="B77" s="59"/>
      <c r="C77" s="48"/>
      <c r="D77" s="51" t="s">
        <v>95</v>
      </c>
      <c r="E77" s="51"/>
      <c r="F77" s="51"/>
      <c r="G77" s="5"/>
      <c r="H77" s="12">
        <v>11100</v>
      </c>
    </row>
    <row r="78" spans="1:8" s="1" customFormat="1" ht="74.25" customHeight="1">
      <c r="A78" s="47"/>
      <c r="B78" s="59"/>
      <c r="C78" s="46" t="s">
        <v>136</v>
      </c>
      <c r="D78" s="17" t="s">
        <v>41</v>
      </c>
      <c r="E78" s="15" t="s">
        <v>45</v>
      </c>
      <c r="F78" s="15" t="s">
        <v>116</v>
      </c>
      <c r="G78" s="23" t="s">
        <v>135</v>
      </c>
      <c r="H78" s="23" t="s">
        <v>135</v>
      </c>
    </row>
    <row r="79" spans="1:8" s="1" customFormat="1" ht="12.75">
      <c r="A79" s="48"/>
      <c r="B79" s="60"/>
      <c r="C79" s="47"/>
      <c r="D79" s="51" t="s">
        <v>103</v>
      </c>
      <c r="E79" s="51"/>
      <c r="F79" s="51"/>
      <c r="G79" s="5"/>
      <c r="H79" s="12">
        <v>15000</v>
      </c>
    </row>
    <row r="80" spans="1:8" s="1" customFormat="1" ht="12.75">
      <c r="A80" s="40"/>
      <c r="B80" s="41"/>
      <c r="C80" s="42"/>
      <c r="D80" s="40" t="s">
        <v>172</v>
      </c>
      <c r="E80" s="43"/>
      <c r="F80" s="43"/>
      <c r="G80" s="44"/>
      <c r="H80" s="12">
        <f>SUM(H77+H79)</f>
        <v>26100</v>
      </c>
    </row>
    <row r="83" spans="1:5" ht="15.75">
      <c r="A83" s="61" t="s">
        <v>163</v>
      </c>
      <c r="B83" s="61"/>
      <c r="C83" s="61"/>
      <c r="D83" s="61"/>
      <c r="E83" s="61"/>
    </row>
    <row r="84" spans="1:5" ht="15.75">
      <c r="A84" s="33"/>
      <c r="B84" s="33"/>
      <c r="C84" s="33"/>
      <c r="D84" s="33"/>
      <c r="E84" s="33"/>
    </row>
    <row r="86" spans="1:8" s="1" customFormat="1" ht="24.75" customHeight="1">
      <c r="A86" s="45" t="s">
        <v>107</v>
      </c>
      <c r="B86" s="45" t="s">
        <v>2</v>
      </c>
      <c r="C86" s="45" t="s">
        <v>108</v>
      </c>
      <c r="D86" s="45" t="s">
        <v>109</v>
      </c>
      <c r="E86" s="45" t="s">
        <v>4</v>
      </c>
      <c r="F86" s="45" t="s">
        <v>5</v>
      </c>
      <c r="G86" s="52" t="s">
        <v>8</v>
      </c>
      <c r="H86" s="52" t="s">
        <v>7</v>
      </c>
    </row>
    <row r="87" spans="1:8" s="1" customFormat="1" ht="72" customHeight="1" thickBot="1">
      <c r="A87" s="46"/>
      <c r="B87" s="46"/>
      <c r="C87" s="46"/>
      <c r="D87" s="46"/>
      <c r="E87" s="46"/>
      <c r="F87" s="46"/>
      <c r="G87" s="53"/>
      <c r="H87" s="53"/>
    </row>
    <row r="88" spans="1:10" ht="191.25" customHeight="1" thickTop="1">
      <c r="A88" s="45" t="s">
        <v>110</v>
      </c>
      <c r="B88" s="49" t="s">
        <v>47</v>
      </c>
      <c r="C88" s="55" t="s">
        <v>111</v>
      </c>
      <c r="D88" s="24" t="s">
        <v>112</v>
      </c>
      <c r="E88" s="15" t="s">
        <v>204</v>
      </c>
      <c r="F88" s="34" t="s">
        <v>40</v>
      </c>
      <c r="G88" s="35">
        <v>3500</v>
      </c>
      <c r="H88" s="9">
        <v>3500</v>
      </c>
      <c r="I88" s="7"/>
      <c r="J88" s="7"/>
    </row>
    <row r="89" spans="1:10" ht="13.5" customHeight="1">
      <c r="A89" s="50"/>
      <c r="B89" s="47"/>
      <c r="C89" s="54"/>
      <c r="D89" s="51" t="s">
        <v>93</v>
      </c>
      <c r="E89" s="51"/>
      <c r="F89" s="51"/>
      <c r="G89" s="12"/>
      <c r="H89" s="12">
        <f>H88</f>
        <v>3500</v>
      </c>
      <c r="I89" s="7"/>
      <c r="J89" s="7"/>
    </row>
    <row r="90" spans="1:8" s="1" customFormat="1" ht="12.75">
      <c r="A90" s="40"/>
      <c r="B90" s="41"/>
      <c r="C90" s="42"/>
      <c r="D90" s="40" t="s">
        <v>171</v>
      </c>
      <c r="E90" s="43"/>
      <c r="F90" s="43"/>
      <c r="G90" s="44"/>
      <c r="H90" s="12">
        <f>H89</f>
        <v>3500</v>
      </c>
    </row>
    <row r="91" spans="1:8" s="1" customFormat="1" ht="123" customHeight="1">
      <c r="A91" s="45" t="s">
        <v>50</v>
      </c>
      <c r="B91" s="54" t="s">
        <v>104</v>
      </c>
      <c r="C91" s="55" t="s">
        <v>137</v>
      </c>
      <c r="D91" s="17" t="s">
        <v>138</v>
      </c>
      <c r="E91" s="15" t="s">
        <v>45</v>
      </c>
      <c r="F91" s="15" t="s">
        <v>116</v>
      </c>
      <c r="G91" s="23" t="s">
        <v>139</v>
      </c>
      <c r="H91" s="23" t="s">
        <v>139</v>
      </c>
    </row>
    <row r="92" spans="1:8" s="1" customFormat="1" ht="12.75">
      <c r="A92" s="50"/>
      <c r="B92" s="54"/>
      <c r="C92" s="54"/>
      <c r="D92" s="51" t="s">
        <v>86</v>
      </c>
      <c r="E92" s="51"/>
      <c r="F92" s="51"/>
      <c r="G92" s="12"/>
      <c r="H92" s="12">
        <v>8500</v>
      </c>
    </row>
    <row r="93" spans="1:8" s="1" customFormat="1" ht="12.75">
      <c r="A93" s="40"/>
      <c r="B93" s="41"/>
      <c r="C93" s="42"/>
      <c r="D93" s="40" t="s">
        <v>170</v>
      </c>
      <c r="E93" s="43"/>
      <c r="F93" s="43"/>
      <c r="G93" s="44"/>
      <c r="H93" s="12">
        <f>H92</f>
        <v>8500</v>
      </c>
    </row>
    <row r="96" spans="1:5" ht="15.75">
      <c r="A96" s="61" t="s">
        <v>164</v>
      </c>
      <c r="B96" s="61"/>
      <c r="C96" s="61"/>
      <c r="D96" s="61"/>
      <c r="E96" s="61"/>
    </row>
    <row r="99" spans="1:8" s="1" customFormat="1" ht="24.75" customHeight="1">
      <c r="A99" s="45" t="s">
        <v>107</v>
      </c>
      <c r="B99" s="45" t="s">
        <v>2</v>
      </c>
      <c r="C99" s="45" t="s">
        <v>108</v>
      </c>
      <c r="D99" s="45" t="s">
        <v>109</v>
      </c>
      <c r="E99" s="45" t="s">
        <v>4</v>
      </c>
      <c r="F99" s="45" t="s">
        <v>5</v>
      </c>
      <c r="G99" s="52" t="s">
        <v>8</v>
      </c>
      <c r="H99" s="52" t="s">
        <v>7</v>
      </c>
    </row>
    <row r="100" spans="1:8" s="1" customFormat="1" ht="72" customHeight="1">
      <c r="A100" s="46"/>
      <c r="B100" s="46"/>
      <c r="C100" s="46"/>
      <c r="D100" s="46"/>
      <c r="E100" s="46"/>
      <c r="F100" s="46"/>
      <c r="G100" s="53"/>
      <c r="H100" s="53"/>
    </row>
    <row r="101" spans="1:8" s="1" customFormat="1" ht="183" customHeight="1">
      <c r="A101" s="45" t="s">
        <v>59</v>
      </c>
      <c r="B101" s="63" t="s">
        <v>148</v>
      </c>
      <c r="C101" s="55" t="s">
        <v>96</v>
      </c>
      <c r="D101" s="6" t="s">
        <v>19</v>
      </c>
      <c r="E101" s="15" t="s">
        <v>17</v>
      </c>
      <c r="F101" s="15" t="s">
        <v>40</v>
      </c>
      <c r="G101" s="23">
        <v>25000</v>
      </c>
      <c r="H101" s="23">
        <v>25000</v>
      </c>
    </row>
    <row r="102" spans="1:8" s="1" customFormat="1" ht="12.75">
      <c r="A102" s="47"/>
      <c r="B102" s="63"/>
      <c r="C102" s="55"/>
      <c r="D102" s="51" t="s">
        <v>84</v>
      </c>
      <c r="E102" s="51"/>
      <c r="F102" s="51"/>
      <c r="G102" s="12"/>
      <c r="H102" s="12">
        <f>H101</f>
        <v>25000</v>
      </c>
    </row>
    <row r="103" spans="1:8" s="1" customFormat="1" ht="204.75" customHeight="1">
      <c r="A103" s="47"/>
      <c r="B103" s="54"/>
      <c r="C103" s="55" t="s">
        <v>60</v>
      </c>
      <c r="D103" s="6" t="s">
        <v>18</v>
      </c>
      <c r="E103" s="15" t="s">
        <v>17</v>
      </c>
      <c r="F103" s="15" t="s">
        <v>40</v>
      </c>
      <c r="G103" s="23">
        <v>15000</v>
      </c>
      <c r="H103" s="23">
        <v>15000</v>
      </c>
    </row>
    <row r="104" spans="1:8" s="1" customFormat="1" ht="12.75">
      <c r="A104" s="47"/>
      <c r="B104" s="54"/>
      <c r="C104" s="54"/>
      <c r="D104" s="51" t="s">
        <v>71</v>
      </c>
      <c r="E104" s="51"/>
      <c r="F104" s="51"/>
      <c r="G104" s="12"/>
      <c r="H104" s="12">
        <f>H103</f>
        <v>15000</v>
      </c>
    </row>
    <row r="105" spans="1:8" s="1" customFormat="1" ht="153" customHeight="1">
      <c r="A105" s="47"/>
      <c r="B105" s="54" t="s">
        <v>20</v>
      </c>
      <c r="C105" s="55" t="s">
        <v>124</v>
      </c>
      <c r="D105" s="17" t="s">
        <v>125</v>
      </c>
      <c r="E105" s="15" t="s">
        <v>46</v>
      </c>
      <c r="F105" s="15" t="s">
        <v>197</v>
      </c>
      <c r="G105" s="23" t="s">
        <v>126</v>
      </c>
      <c r="H105" s="23" t="s">
        <v>126</v>
      </c>
    </row>
    <row r="106" spans="1:8" s="1" customFormat="1" ht="12.75">
      <c r="A106" s="47"/>
      <c r="B106" s="54"/>
      <c r="C106" s="54"/>
      <c r="D106" s="51" t="s">
        <v>72</v>
      </c>
      <c r="E106" s="51"/>
      <c r="F106" s="51"/>
      <c r="G106" s="12"/>
      <c r="H106" s="12">
        <v>32500</v>
      </c>
    </row>
    <row r="107" spans="1:8" s="1" customFormat="1" ht="12.75">
      <c r="A107" s="40"/>
      <c r="B107" s="41"/>
      <c r="C107" s="42"/>
      <c r="D107" s="40" t="s">
        <v>169</v>
      </c>
      <c r="E107" s="43"/>
      <c r="F107" s="43"/>
      <c r="G107" s="44"/>
      <c r="H107" s="12">
        <f>SUM(H102+H104+H106)</f>
        <v>72500</v>
      </c>
    </row>
    <row r="110" spans="1:5" ht="15.75">
      <c r="A110" s="61" t="s">
        <v>165</v>
      </c>
      <c r="B110" s="61"/>
      <c r="C110" s="61"/>
      <c r="D110" s="61"/>
      <c r="E110" s="61"/>
    </row>
    <row r="111" spans="1:5" ht="15.75">
      <c r="A111" s="33"/>
      <c r="B111" s="33"/>
      <c r="C111" s="33"/>
      <c r="D111" s="33"/>
      <c r="E111" s="33"/>
    </row>
    <row r="113" spans="1:8" s="1" customFormat="1" ht="24.75" customHeight="1">
      <c r="A113" s="45" t="s">
        <v>107</v>
      </c>
      <c r="B113" s="45" t="s">
        <v>2</v>
      </c>
      <c r="C113" s="45" t="s">
        <v>108</v>
      </c>
      <c r="D113" s="45" t="s">
        <v>109</v>
      </c>
      <c r="E113" s="45" t="s">
        <v>4</v>
      </c>
      <c r="F113" s="45" t="s">
        <v>5</v>
      </c>
      <c r="G113" s="52" t="s">
        <v>8</v>
      </c>
      <c r="H113" s="52" t="s">
        <v>7</v>
      </c>
    </row>
    <row r="114" spans="1:8" s="1" customFormat="1" ht="72" customHeight="1">
      <c r="A114" s="46"/>
      <c r="B114" s="46"/>
      <c r="C114" s="46"/>
      <c r="D114" s="46"/>
      <c r="E114" s="46"/>
      <c r="F114" s="46"/>
      <c r="G114" s="53"/>
      <c r="H114" s="53"/>
    </row>
    <row r="115" spans="1:8" s="1" customFormat="1" ht="102" customHeight="1">
      <c r="A115" s="45" t="s">
        <v>59</v>
      </c>
      <c r="B115" s="49" t="s">
        <v>152</v>
      </c>
      <c r="C115" s="45" t="s">
        <v>65</v>
      </c>
      <c r="D115" s="6" t="s">
        <v>32</v>
      </c>
      <c r="E115" s="15" t="s">
        <v>191</v>
      </c>
      <c r="F115" s="15" t="s">
        <v>207</v>
      </c>
      <c r="G115" s="23">
        <v>10000</v>
      </c>
      <c r="H115" s="23">
        <v>10000</v>
      </c>
    </row>
    <row r="116" spans="1:8" s="1" customFormat="1" ht="12.75">
      <c r="A116" s="47"/>
      <c r="B116" s="47"/>
      <c r="C116" s="50"/>
      <c r="D116" s="51" t="s">
        <v>77</v>
      </c>
      <c r="E116" s="51"/>
      <c r="F116" s="51"/>
      <c r="G116" s="12"/>
      <c r="H116" s="12">
        <v>10000</v>
      </c>
    </row>
    <row r="117" spans="1:8" s="1" customFormat="1" ht="101.25" customHeight="1">
      <c r="A117" s="47"/>
      <c r="B117" s="47"/>
      <c r="C117" s="45" t="s">
        <v>66</v>
      </c>
      <c r="D117" s="6" t="s">
        <v>33</v>
      </c>
      <c r="E117" s="15" t="s">
        <v>191</v>
      </c>
      <c r="F117" s="15" t="s">
        <v>207</v>
      </c>
      <c r="G117" s="23">
        <v>9000</v>
      </c>
      <c r="H117" s="23">
        <v>9000</v>
      </c>
    </row>
    <row r="118" spans="1:8" s="1" customFormat="1" ht="12.75">
      <c r="A118" s="47"/>
      <c r="B118" s="47"/>
      <c r="C118" s="50"/>
      <c r="D118" s="51" t="s">
        <v>78</v>
      </c>
      <c r="E118" s="51"/>
      <c r="F118" s="51"/>
      <c r="G118" s="12"/>
      <c r="H118" s="12">
        <v>9000</v>
      </c>
    </row>
    <row r="119" spans="1:8" s="1" customFormat="1" ht="91.5" customHeight="1">
      <c r="A119" s="47"/>
      <c r="B119" s="47"/>
      <c r="C119" s="45" t="s">
        <v>67</v>
      </c>
      <c r="D119" s="6" t="s">
        <v>34</v>
      </c>
      <c r="E119" s="15" t="s">
        <v>191</v>
      </c>
      <c r="F119" s="15" t="s">
        <v>207</v>
      </c>
      <c r="G119" s="23">
        <v>6000</v>
      </c>
      <c r="H119" s="23">
        <v>6000</v>
      </c>
    </row>
    <row r="120" spans="1:8" s="1" customFormat="1" ht="12.75">
      <c r="A120" s="47"/>
      <c r="B120" s="48"/>
      <c r="C120" s="48"/>
      <c r="D120" s="51" t="s">
        <v>79</v>
      </c>
      <c r="E120" s="51"/>
      <c r="F120" s="51"/>
      <c r="G120" s="12"/>
      <c r="H120" s="12">
        <v>6000</v>
      </c>
    </row>
    <row r="121" spans="1:10" ht="128.25" customHeight="1">
      <c r="A121" s="47"/>
      <c r="B121" s="49" t="s">
        <v>153</v>
      </c>
      <c r="C121" s="45" t="s">
        <v>97</v>
      </c>
      <c r="D121" s="6" t="s">
        <v>38</v>
      </c>
      <c r="E121" s="15" t="s">
        <v>192</v>
      </c>
      <c r="F121" s="15" t="s">
        <v>193</v>
      </c>
      <c r="G121" s="23" t="s">
        <v>203</v>
      </c>
      <c r="H121" s="23" t="s">
        <v>203</v>
      </c>
      <c r="I121" s="7"/>
      <c r="J121" s="7"/>
    </row>
    <row r="122" spans="1:10" ht="12.75">
      <c r="A122" s="47"/>
      <c r="B122" s="47"/>
      <c r="C122" s="50"/>
      <c r="D122" s="51" t="s">
        <v>98</v>
      </c>
      <c r="E122" s="51"/>
      <c r="F122" s="51"/>
      <c r="G122" s="12"/>
      <c r="H122" s="12">
        <v>9900</v>
      </c>
      <c r="I122" s="7"/>
      <c r="J122" s="7"/>
    </row>
    <row r="123" spans="1:10" ht="98.25" customHeight="1">
      <c r="A123" s="47"/>
      <c r="B123" s="47"/>
      <c r="C123" s="45" t="s">
        <v>99</v>
      </c>
      <c r="D123" s="6" t="s">
        <v>37</v>
      </c>
      <c r="E123" s="15" t="s">
        <v>192</v>
      </c>
      <c r="F123" s="15" t="s">
        <v>193</v>
      </c>
      <c r="G123" s="23" t="s">
        <v>130</v>
      </c>
      <c r="H123" s="23" t="s">
        <v>130</v>
      </c>
      <c r="I123" s="7"/>
      <c r="J123" s="7"/>
    </row>
    <row r="124" spans="1:10" ht="15.75" customHeight="1">
      <c r="A124" s="47"/>
      <c r="B124" s="47"/>
      <c r="C124" s="50"/>
      <c r="D124" s="51" t="s">
        <v>80</v>
      </c>
      <c r="E124" s="51"/>
      <c r="F124" s="51"/>
      <c r="G124" s="12"/>
      <c r="H124" s="12">
        <v>2000</v>
      </c>
      <c r="I124" s="7"/>
      <c r="J124" s="7"/>
    </row>
    <row r="125" spans="1:8" s="1" customFormat="1" ht="114" customHeight="1">
      <c r="A125" s="47"/>
      <c r="B125" s="47"/>
      <c r="C125" s="45" t="s">
        <v>100</v>
      </c>
      <c r="D125" s="6" t="s">
        <v>36</v>
      </c>
      <c r="E125" s="15" t="s">
        <v>192</v>
      </c>
      <c r="F125" s="15" t="s">
        <v>193</v>
      </c>
      <c r="G125" s="23" t="s">
        <v>131</v>
      </c>
      <c r="H125" s="23" t="s">
        <v>131</v>
      </c>
    </row>
    <row r="126" spans="1:8" s="1" customFormat="1" ht="12.75">
      <c r="A126" s="47"/>
      <c r="B126" s="47"/>
      <c r="C126" s="50"/>
      <c r="D126" s="51" t="s">
        <v>101</v>
      </c>
      <c r="E126" s="51"/>
      <c r="F126" s="51"/>
      <c r="G126" s="12"/>
      <c r="H126" s="12">
        <v>3000</v>
      </c>
    </row>
    <row r="127" spans="1:10" ht="104.25" customHeight="1">
      <c r="A127" s="47"/>
      <c r="B127" s="47"/>
      <c r="C127" s="45" t="s">
        <v>102</v>
      </c>
      <c r="D127" s="6" t="s">
        <v>35</v>
      </c>
      <c r="E127" s="15" t="s">
        <v>192</v>
      </c>
      <c r="F127" s="15" t="s">
        <v>193</v>
      </c>
      <c r="G127" s="23" t="s">
        <v>201</v>
      </c>
      <c r="H127" s="23" t="s">
        <v>201</v>
      </c>
      <c r="I127" s="7"/>
      <c r="J127" s="7"/>
    </row>
    <row r="128" spans="1:10" ht="13.5" customHeight="1">
      <c r="A128" s="48"/>
      <c r="B128" s="48"/>
      <c r="C128" s="48"/>
      <c r="D128" s="51" t="s">
        <v>81</v>
      </c>
      <c r="E128" s="51"/>
      <c r="F128" s="51"/>
      <c r="G128" s="12"/>
      <c r="H128" s="12">
        <v>9000</v>
      </c>
      <c r="I128" s="7"/>
      <c r="J128" s="7"/>
    </row>
    <row r="129" spans="1:8" s="1" customFormat="1" ht="12.75">
      <c r="A129" s="40"/>
      <c r="B129" s="41"/>
      <c r="C129" s="42"/>
      <c r="D129" s="40" t="s">
        <v>168</v>
      </c>
      <c r="E129" s="43"/>
      <c r="F129" s="43"/>
      <c r="G129" s="44"/>
      <c r="H129" s="12">
        <f>SUM(H116+H118+H120+H122+H124+H126+H128)</f>
        <v>48900</v>
      </c>
    </row>
    <row r="132" spans="1:5" ht="15.75">
      <c r="A132" s="61" t="s">
        <v>166</v>
      </c>
      <c r="B132" s="61"/>
      <c r="C132" s="61"/>
      <c r="D132" s="61"/>
      <c r="E132" s="61"/>
    </row>
    <row r="135" spans="1:8" s="1" customFormat="1" ht="24.75" customHeight="1">
      <c r="A135" s="45" t="s">
        <v>107</v>
      </c>
      <c r="B135" s="45" t="s">
        <v>2</v>
      </c>
      <c r="C135" s="45" t="s">
        <v>108</v>
      </c>
      <c r="D135" s="45" t="s">
        <v>109</v>
      </c>
      <c r="E135" s="45" t="s">
        <v>4</v>
      </c>
      <c r="F135" s="45" t="s">
        <v>5</v>
      </c>
      <c r="G135" s="52" t="s">
        <v>8</v>
      </c>
      <c r="H135" s="52" t="s">
        <v>7</v>
      </c>
    </row>
    <row r="136" spans="1:8" s="1" customFormat="1" ht="72" customHeight="1">
      <c r="A136" s="46"/>
      <c r="B136" s="46"/>
      <c r="C136" s="46"/>
      <c r="D136" s="46"/>
      <c r="E136" s="46"/>
      <c r="F136" s="46"/>
      <c r="G136" s="53"/>
      <c r="H136" s="53"/>
    </row>
    <row r="137" spans="1:8" s="1" customFormat="1" ht="126" customHeight="1">
      <c r="A137" s="45" t="s">
        <v>59</v>
      </c>
      <c r="B137" s="49" t="s">
        <v>154</v>
      </c>
      <c r="C137" s="45" t="s">
        <v>143</v>
      </c>
      <c r="D137" s="16" t="s">
        <v>132</v>
      </c>
      <c r="E137" s="15" t="s">
        <v>45</v>
      </c>
      <c r="F137" s="15" t="s">
        <v>116</v>
      </c>
      <c r="G137" s="23" t="s">
        <v>200</v>
      </c>
      <c r="H137" s="23" t="s">
        <v>200</v>
      </c>
    </row>
    <row r="138" spans="1:8" s="1" customFormat="1" ht="12.75">
      <c r="A138" s="47"/>
      <c r="B138" s="47"/>
      <c r="C138" s="48"/>
      <c r="D138" s="51" t="s">
        <v>82</v>
      </c>
      <c r="E138" s="51"/>
      <c r="F138" s="51"/>
      <c r="G138" s="5"/>
      <c r="H138" s="12">
        <v>8000</v>
      </c>
    </row>
    <row r="139" spans="1:8" s="1" customFormat="1" ht="126" customHeight="1">
      <c r="A139" s="47"/>
      <c r="B139" s="47"/>
      <c r="C139" s="45" t="s">
        <v>144</v>
      </c>
      <c r="D139" s="17" t="s">
        <v>133</v>
      </c>
      <c r="E139" s="15" t="s">
        <v>45</v>
      </c>
      <c r="F139" s="15" t="s">
        <v>116</v>
      </c>
      <c r="G139" s="23" t="s">
        <v>200</v>
      </c>
      <c r="H139" s="23" t="s">
        <v>200</v>
      </c>
    </row>
    <row r="140" spans="1:8" s="1" customFormat="1" ht="12.75">
      <c r="A140" s="48"/>
      <c r="B140" s="48"/>
      <c r="C140" s="48"/>
      <c r="D140" s="51" t="s">
        <v>83</v>
      </c>
      <c r="E140" s="51"/>
      <c r="F140" s="51"/>
      <c r="G140" s="5"/>
      <c r="H140" s="12">
        <v>8000</v>
      </c>
    </row>
    <row r="141" spans="1:8" s="1" customFormat="1" ht="12.75">
      <c r="A141" s="40"/>
      <c r="B141" s="41"/>
      <c r="C141" s="42"/>
      <c r="D141" s="40" t="s">
        <v>167</v>
      </c>
      <c r="E141" s="43"/>
      <c r="F141" s="43"/>
      <c r="G141" s="44"/>
      <c r="H141" s="12">
        <f>SUM(H138+H140)</f>
        <v>16000</v>
      </c>
    </row>
  </sheetData>
  <mergeCells count="207">
    <mergeCell ref="A141:C141"/>
    <mergeCell ref="D141:G141"/>
    <mergeCell ref="A113:A114"/>
    <mergeCell ref="B113:B114"/>
    <mergeCell ref="C113:C114"/>
    <mergeCell ref="D113:D114"/>
    <mergeCell ref="E113:E114"/>
    <mergeCell ref="F113:F114"/>
    <mergeCell ref="G113:G114"/>
    <mergeCell ref="B137:B140"/>
    <mergeCell ref="C137:C138"/>
    <mergeCell ref="D138:F138"/>
    <mergeCell ref="C139:C140"/>
    <mergeCell ref="D140:F140"/>
    <mergeCell ref="A129:C129"/>
    <mergeCell ref="D129:G129"/>
    <mergeCell ref="A132:E132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H113:H114"/>
    <mergeCell ref="B121:B128"/>
    <mergeCell ref="C121:C122"/>
    <mergeCell ref="D122:F122"/>
    <mergeCell ref="C123:C124"/>
    <mergeCell ref="D124:F124"/>
    <mergeCell ref="C125:C126"/>
    <mergeCell ref="D126:F126"/>
    <mergeCell ref="C127:C128"/>
    <mergeCell ref="D128:F128"/>
    <mergeCell ref="B115:B120"/>
    <mergeCell ref="C115:C116"/>
    <mergeCell ref="D116:F116"/>
    <mergeCell ref="C117:C118"/>
    <mergeCell ref="D118:F118"/>
    <mergeCell ref="C119:C120"/>
    <mergeCell ref="D120:F120"/>
    <mergeCell ref="A93:C93"/>
    <mergeCell ref="D93:G93"/>
    <mergeCell ref="A86:A87"/>
    <mergeCell ref="B86:B87"/>
    <mergeCell ref="C86:C87"/>
    <mergeCell ref="D86:D87"/>
    <mergeCell ref="E86:E87"/>
    <mergeCell ref="F86:F87"/>
    <mergeCell ref="G86:G87"/>
    <mergeCell ref="A90:C90"/>
    <mergeCell ref="A99:A100"/>
    <mergeCell ref="B99:B100"/>
    <mergeCell ref="C99:C100"/>
    <mergeCell ref="D99:D100"/>
    <mergeCell ref="A48:C48"/>
    <mergeCell ref="D48:G48"/>
    <mergeCell ref="A68:E68"/>
    <mergeCell ref="A71:A72"/>
    <mergeCell ref="B71:B72"/>
    <mergeCell ref="C71:C72"/>
    <mergeCell ref="D71:D72"/>
    <mergeCell ref="E71:E72"/>
    <mergeCell ref="A65:C65"/>
    <mergeCell ref="D65:G65"/>
    <mergeCell ref="D90:G90"/>
    <mergeCell ref="H86:H87"/>
    <mergeCell ref="A83:E83"/>
    <mergeCell ref="A88:A89"/>
    <mergeCell ref="B88:B89"/>
    <mergeCell ref="C88:C89"/>
    <mergeCell ref="D89:F89"/>
    <mergeCell ref="A46:A47"/>
    <mergeCell ref="B46:B47"/>
    <mergeCell ref="C46:C47"/>
    <mergeCell ref="D47:F47"/>
    <mergeCell ref="H71:H72"/>
    <mergeCell ref="A73:A74"/>
    <mergeCell ref="B73:B74"/>
    <mergeCell ref="C73:C74"/>
    <mergeCell ref="D74:F74"/>
    <mergeCell ref="F71:F72"/>
    <mergeCell ref="G71:G72"/>
    <mergeCell ref="A45:C45"/>
    <mergeCell ref="D45:G45"/>
    <mergeCell ref="E99:E100"/>
    <mergeCell ref="F99:F100"/>
    <mergeCell ref="G99:G100"/>
    <mergeCell ref="A96:E96"/>
    <mergeCell ref="A75:C75"/>
    <mergeCell ref="D75:G75"/>
    <mergeCell ref="A76:A79"/>
    <mergeCell ref="F61:F62"/>
    <mergeCell ref="H99:H100"/>
    <mergeCell ref="A115:A128"/>
    <mergeCell ref="A137:A140"/>
    <mergeCell ref="A31:E31"/>
    <mergeCell ref="A34:A35"/>
    <mergeCell ref="B34:B35"/>
    <mergeCell ref="C34:C35"/>
    <mergeCell ref="D34:D35"/>
    <mergeCell ref="E34:E35"/>
    <mergeCell ref="F34:F35"/>
    <mergeCell ref="A110:E110"/>
    <mergeCell ref="B101:B104"/>
    <mergeCell ref="C101:C102"/>
    <mergeCell ref="D102:F102"/>
    <mergeCell ref="C103:C104"/>
    <mergeCell ref="D104:F104"/>
    <mergeCell ref="B105:B106"/>
    <mergeCell ref="C105:C106"/>
    <mergeCell ref="D106:F106"/>
    <mergeCell ref="A101:A106"/>
    <mergeCell ref="A3:C3"/>
    <mergeCell ref="B20:B27"/>
    <mergeCell ref="A58:E58"/>
    <mergeCell ref="A61:A62"/>
    <mergeCell ref="B61:B62"/>
    <mergeCell ref="C61:C62"/>
    <mergeCell ref="D61:D62"/>
    <mergeCell ref="E61:E62"/>
    <mergeCell ref="D23:F23"/>
    <mergeCell ref="A19:C19"/>
    <mergeCell ref="H34:H35"/>
    <mergeCell ref="A36:A37"/>
    <mergeCell ref="B36:B37"/>
    <mergeCell ref="A28:C28"/>
    <mergeCell ref="D28:G28"/>
    <mergeCell ref="C36:C37"/>
    <mergeCell ref="D37:F37"/>
    <mergeCell ref="G34:G35"/>
    <mergeCell ref="D19:G19"/>
    <mergeCell ref="A20:A27"/>
    <mergeCell ref="C20:C21"/>
    <mergeCell ref="D21:F21"/>
    <mergeCell ref="C22:C23"/>
    <mergeCell ref="C24:C25"/>
    <mergeCell ref="D25:F25"/>
    <mergeCell ref="C26:C27"/>
    <mergeCell ref="D27:F27"/>
    <mergeCell ref="H61:H62"/>
    <mergeCell ref="A63:A64"/>
    <mergeCell ref="B63:B64"/>
    <mergeCell ref="C63:C64"/>
    <mergeCell ref="D64:F64"/>
    <mergeCell ref="G61:G62"/>
    <mergeCell ref="A38:C38"/>
    <mergeCell ref="D38:G38"/>
    <mergeCell ref="A39:A44"/>
    <mergeCell ref="C39:C40"/>
    <mergeCell ref="A107:C107"/>
    <mergeCell ref="D107:G107"/>
    <mergeCell ref="D40:F40"/>
    <mergeCell ref="C41:C42"/>
    <mergeCell ref="D42:F42"/>
    <mergeCell ref="C43:C44"/>
    <mergeCell ref="D44:F44"/>
    <mergeCell ref="B39:B44"/>
    <mergeCell ref="B76:B79"/>
    <mergeCell ref="C76:C77"/>
    <mergeCell ref="B15:B16"/>
    <mergeCell ref="C15:C16"/>
    <mergeCell ref="D16:F16"/>
    <mergeCell ref="B17:B18"/>
    <mergeCell ref="C17:C18"/>
    <mergeCell ref="D18:F18"/>
    <mergeCell ref="D12:F12"/>
    <mergeCell ref="B13:B14"/>
    <mergeCell ref="C13:C14"/>
    <mergeCell ref="D14:F14"/>
    <mergeCell ref="A80:C80"/>
    <mergeCell ref="D80:G80"/>
    <mergeCell ref="A10:C10"/>
    <mergeCell ref="D10:G10"/>
    <mergeCell ref="D77:F77"/>
    <mergeCell ref="C78:C79"/>
    <mergeCell ref="D79:F79"/>
    <mergeCell ref="A11:A18"/>
    <mergeCell ref="B11:B12"/>
    <mergeCell ref="C11:C12"/>
    <mergeCell ref="A91:A92"/>
    <mergeCell ref="B91:B92"/>
    <mergeCell ref="C91:C92"/>
    <mergeCell ref="D92:F92"/>
    <mergeCell ref="A8:A9"/>
    <mergeCell ref="B8:B9"/>
    <mergeCell ref="C8:C9"/>
    <mergeCell ref="D9:F9"/>
    <mergeCell ref="E6:E7"/>
    <mergeCell ref="F6:F7"/>
    <mergeCell ref="G6:G7"/>
    <mergeCell ref="H6:H7"/>
    <mergeCell ref="A6:A7"/>
    <mergeCell ref="B6:B7"/>
    <mergeCell ref="C6:C7"/>
    <mergeCell ref="D6:D7"/>
    <mergeCell ref="A55:C55"/>
    <mergeCell ref="D55:G55"/>
    <mergeCell ref="A49:A54"/>
    <mergeCell ref="B49:B54"/>
    <mergeCell ref="C49:C50"/>
    <mergeCell ref="D50:F50"/>
    <mergeCell ref="C51:C52"/>
    <mergeCell ref="D52:F52"/>
    <mergeCell ref="C53:C54"/>
    <mergeCell ref="D54:F54"/>
  </mergeCells>
  <printOptions/>
  <pageMargins left="0.75" right="0.75" top="1" bottom="1" header="0.492125985" footer="0.49212598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="75" zoomScaleNormal="75" workbookViewId="0" topLeftCell="A85">
      <selection activeCell="H87" sqref="H87"/>
    </sheetView>
  </sheetViews>
  <sheetFormatPr defaultColWidth="9.140625" defaultRowHeight="12.75"/>
  <cols>
    <col min="1" max="1" width="25.140625" style="0" customWidth="1"/>
    <col min="2" max="2" width="17.140625" style="0" customWidth="1"/>
    <col min="3" max="3" width="20.8515625" style="0" customWidth="1"/>
    <col min="4" max="4" width="19.421875" style="0" customWidth="1"/>
    <col min="5" max="5" width="17.00390625" style="0" customWidth="1"/>
    <col min="6" max="6" width="14.57421875" style="0" customWidth="1"/>
    <col min="7" max="7" width="12.8515625" style="1" customWidth="1"/>
    <col min="8" max="8" width="13.28125" style="1" bestFit="1" customWidth="1"/>
    <col min="9" max="16384" width="13.7109375" style="1" customWidth="1"/>
  </cols>
  <sheetData>
    <row r="1" spans="1:8" ht="12.75">
      <c r="A1" s="18" t="s">
        <v>105</v>
      </c>
      <c r="B1" s="18"/>
      <c r="C1" s="18"/>
      <c r="D1" s="19"/>
      <c r="E1" s="19"/>
      <c r="F1" s="19"/>
      <c r="G1" s="20"/>
      <c r="H1" s="20"/>
    </row>
    <row r="2" spans="1:8" ht="12.75">
      <c r="A2" s="18" t="s">
        <v>106</v>
      </c>
      <c r="B2" s="18"/>
      <c r="C2" s="18"/>
      <c r="D2" s="19"/>
      <c r="E2" s="19"/>
      <c r="F2" s="19"/>
      <c r="G2" s="20"/>
      <c r="H2" s="20"/>
    </row>
    <row r="3" spans="1:8" ht="12.75">
      <c r="A3" s="18" t="s">
        <v>0</v>
      </c>
      <c r="B3" s="21"/>
      <c r="C3" s="21"/>
      <c r="D3" s="19"/>
      <c r="E3" s="19"/>
      <c r="F3" s="19"/>
      <c r="G3" s="20"/>
      <c r="H3" s="20"/>
    </row>
    <row r="4" spans="1:8" ht="12.75">
      <c r="A4" s="18" t="s">
        <v>9</v>
      </c>
      <c r="B4" s="21"/>
      <c r="C4" s="21"/>
      <c r="D4" s="19"/>
      <c r="E4" s="19"/>
      <c r="F4" s="19"/>
      <c r="G4" s="20"/>
      <c r="H4" s="20"/>
    </row>
    <row r="5" spans="1:8" ht="12.75">
      <c r="A5" s="18" t="s">
        <v>1</v>
      </c>
      <c r="B5" s="21"/>
      <c r="C5" s="21"/>
      <c r="D5" s="19"/>
      <c r="E5" s="19"/>
      <c r="F5" s="19"/>
      <c r="G5" s="20"/>
      <c r="H5" s="20"/>
    </row>
    <row r="6" spans="1:8" ht="12.75">
      <c r="A6" s="18"/>
      <c r="B6" s="21"/>
      <c r="C6" s="21"/>
      <c r="D6" s="19"/>
      <c r="E6" s="19"/>
      <c r="F6" s="19"/>
      <c r="G6" s="20"/>
      <c r="H6" s="20"/>
    </row>
    <row r="7" spans="1:8" ht="12.75">
      <c r="A7" s="74" t="s">
        <v>3</v>
      </c>
      <c r="B7" s="74"/>
      <c r="C7" s="74"/>
      <c r="D7" s="74"/>
      <c r="E7" s="74"/>
      <c r="F7" s="74"/>
      <c r="G7" s="20"/>
      <c r="H7" s="20"/>
    </row>
    <row r="8" spans="1:8" ht="12.75">
      <c r="A8" s="75" t="s">
        <v>6</v>
      </c>
      <c r="B8" s="74"/>
      <c r="C8" s="74"/>
      <c r="D8" s="74"/>
      <c r="E8" s="74"/>
      <c r="F8" s="74"/>
      <c r="G8" s="20"/>
      <c r="H8" s="20"/>
    </row>
    <row r="9" spans="1:8" ht="12.75">
      <c r="A9" s="19"/>
      <c r="B9" s="19"/>
      <c r="C9" s="3"/>
      <c r="D9" s="2"/>
      <c r="E9" s="2"/>
      <c r="F9" s="2"/>
      <c r="G9" s="20"/>
      <c r="H9" s="20"/>
    </row>
    <row r="10" spans="1:8" ht="24.75" customHeight="1">
      <c r="A10" s="45" t="s">
        <v>107</v>
      </c>
      <c r="B10" s="45" t="s">
        <v>2</v>
      </c>
      <c r="C10" s="45" t="s">
        <v>108</v>
      </c>
      <c r="D10" s="45" t="s">
        <v>109</v>
      </c>
      <c r="E10" s="45" t="s">
        <v>4</v>
      </c>
      <c r="F10" s="45" t="s">
        <v>5</v>
      </c>
      <c r="G10" s="52" t="s">
        <v>8</v>
      </c>
      <c r="H10" s="52" t="s">
        <v>7</v>
      </c>
    </row>
    <row r="11" spans="1:8" ht="72" customHeight="1">
      <c r="A11" s="46"/>
      <c r="B11" s="46"/>
      <c r="C11" s="46"/>
      <c r="D11" s="46"/>
      <c r="E11" s="46"/>
      <c r="F11" s="46"/>
      <c r="G11" s="53"/>
      <c r="H11" s="53"/>
    </row>
    <row r="12" spans="1:10" ht="81" customHeight="1">
      <c r="A12" s="67" t="s">
        <v>110</v>
      </c>
      <c r="B12" s="49" t="s">
        <v>47</v>
      </c>
      <c r="C12" s="45" t="s">
        <v>56</v>
      </c>
      <c r="D12" s="6" t="s">
        <v>26</v>
      </c>
      <c r="E12" s="15" t="s">
        <v>31</v>
      </c>
      <c r="F12" s="15" t="s">
        <v>24</v>
      </c>
      <c r="G12" s="22">
        <v>5000</v>
      </c>
      <c r="H12" s="22">
        <v>5000</v>
      </c>
      <c r="I12" s="7"/>
      <c r="J12" s="7"/>
    </row>
    <row r="13" spans="1:10" ht="13.5" customHeight="1">
      <c r="A13" s="68"/>
      <c r="B13" s="47"/>
      <c r="C13" s="50"/>
      <c r="D13" s="51" t="s">
        <v>90</v>
      </c>
      <c r="E13" s="51"/>
      <c r="F13" s="51"/>
      <c r="G13" s="12"/>
      <c r="H13" s="12">
        <f>H12</f>
        <v>5000</v>
      </c>
      <c r="I13" s="7"/>
      <c r="J13" s="7"/>
    </row>
    <row r="14" spans="1:10" ht="113.25" customHeight="1">
      <c r="A14" s="69"/>
      <c r="B14" s="47"/>
      <c r="C14" s="45" t="s">
        <v>57</v>
      </c>
      <c r="D14" s="6" t="s">
        <v>26</v>
      </c>
      <c r="E14" s="15" t="s">
        <v>196</v>
      </c>
      <c r="F14" s="15" t="s">
        <v>195</v>
      </c>
      <c r="G14" s="23">
        <v>50000</v>
      </c>
      <c r="H14" s="22">
        <v>50000</v>
      </c>
      <c r="I14" s="7"/>
      <c r="J14" s="7"/>
    </row>
    <row r="15" spans="1:10" ht="15" customHeight="1">
      <c r="A15" s="69"/>
      <c r="B15" s="47"/>
      <c r="C15" s="50"/>
      <c r="D15" s="51" t="s">
        <v>91</v>
      </c>
      <c r="E15" s="51"/>
      <c r="F15" s="51"/>
      <c r="G15" s="12"/>
      <c r="H15" s="12">
        <f>H14</f>
        <v>50000</v>
      </c>
      <c r="I15" s="7"/>
      <c r="J15" s="7"/>
    </row>
    <row r="16" spans="1:10" ht="98.25" customHeight="1">
      <c r="A16" s="69"/>
      <c r="B16" s="47"/>
      <c r="C16" s="45" t="s">
        <v>58</v>
      </c>
      <c r="D16" s="6" t="s">
        <v>26</v>
      </c>
      <c r="E16" s="15" t="s">
        <v>196</v>
      </c>
      <c r="F16" s="15" t="s">
        <v>195</v>
      </c>
      <c r="G16" s="23">
        <v>10000</v>
      </c>
      <c r="H16" s="22">
        <v>10000</v>
      </c>
      <c r="I16" s="7"/>
      <c r="J16" s="7"/>
    </row>
    <row r="17" spans="1:10" ht="15" customHeight="1" thickBot="1">
      <c r="A17" s="69"/>
      <c r="B17" s="47"/>
      <c r="C17" s="50"/>
      <c r="D17" s="51" t="s">
        <v>92</v>
      </c>
      <c r="E17" s="51"/>
      <c r="F17" s="51"/>
      <c r="G17" s="12"/>
      <c r="H17" s="12">
        <f>H16</f>
        <v>10000</v>
      </c>
      <c r="I17" s="7"/>
      <c r="J17" s="7"/>
    </row>
    <row r="18" spans="1:8" ht="91.5" customHeight="1" thickTop="1">
      <c r="A18" s="69"/>
      <c r="B18" s="47"/>
      <c r="C18" s="55" t="s">
        <v>111</v>
      </c>
      <c r="D18" s="24" t="s">
        <v>112</v>
      </c>
      <c r="E18" s="15" t="s">
        <v>196</v>
      </c>
      <c r="F18" s="25" t="s">
        <v>40</v>
      </c>
      <c r="G18" s="10">
        <v>3500</v>
      </c>
      <c r="H18" s="11">
        <v>3500</v>
      </c>
    </row>
    <row r="19" spans="1:8" ht="13.5" thickBot="1">
      <c r="A19" s="69"/>
      <c r="B19" s="47"/>
      <c r="C19" s="54"/>
      <c r="D19" s="51" t="s">
        <v>93</v>
      </c>
      <c r="E19" s="51"/>
      <c r="F19" s="51"/>
      <c r="G19" s="12"/>
      <c r="H19" s="12">
        <f>H18</f>
        <v>3500</v>
      </c>
    </row>
    <row r="20" spans="1:8" ht="78.75" customHeight="1" thickTop="1">
      <c r="A20" s="69"/>
      <c r="B20" s="47"/>
      <c r="C20" s="55" t="s">
        <v>113</v>
      </c>
      <c r="D20" s="24" t="s">
        <v>112</v>
      </c>
      <c r="E20" s="15" t="s">
        <v>196</v>
      </c>
      <c r="F20" s="25" t="s">
        <v>40</v>
      </c>
      <c r="G20" s="10">
        <v>5000</v>
      </c>
      <c r="H20" s="11">
        <v>5000</v>
      </c>
    </row>
    <row r="21" spans="1:8" ht="12.75">
      <c r="A21" s="70"/>
      <c r="B21" s="48"/>
      <c r="C21" s="54"/>
      <c r="D21" s="51" t="s">
        <v>94</v>
      </c>
      <c r="E21" s="51"/>
      <c r="F21" s="51"/>
      <c r="G21" s="12"/>
      <c r="H21" s="12">
        <f>H20</f>
        <v>5000</v>
      </c>
    </row>
    <row r="22" spans="1:8" ht="12.75">
      <c r="A22" s="40"/>
      <c r="B22" s="41"/>
      <c r="C22" s="42"/>
      <c r="D22" s="40" t="s">
        <v>42</v>
      </c>
      <c r="E22" s="43"/>
      <c r="F22" s="43"/>
      <c r="G22" s="44"/>
      <c r="H22" s="12">
        <f>SUM(H13+H15+H17+H19+H21)</f>
        <v>73500</v>
      </c>
    </row>
    <row r="23" spans="1:8" ht="109.5" customHeight="1">
      <c r="A23" s="67" t="s">
        <v>59</v>
      </c>
      <c r="B23" s="49" t="s">
        <v>147</v>
      </c>
      <c r="C23" s="55" t="s">
        <v>114</v>
      </c>
      <c r="D23" s="26" t="s">
        <v>115</v>
      </c>
      <c r="E23" s="15" t="s">
        <v>45</v>
      </c>
      <c r="F23" s="15" t="s">
        <v>116</v>
      </c>
      <c r="G23" s="23" t="s">
        <v>198</v>
      </c>
      <c r="H23" s="23" t="s">
        <v>199</v>
      </c>
    </row>
    <row r="24" spans="1:8" ht="12.75">
      <c r="A24" s="69"/>
      <c r="B24" s="47"/>
      <c r="C24" s="54"/>
      <c r="D24" s="56" t="s">
        <v>68</v>
      </c>
      <c r="E24" s="56"/>
      <c r="F24" s="56"/>
      <c r="G24" s="27"/>
      <c r="H24" s="27">
        <v>16000</v>
      </c>
    </row>
    <row r="25" spans="1:8" ht="146.25" customHeight="1">
      <c r="A25" s="69"/>
      <c r="B25" s="57"/>
      <c r="C25" s="55" t="s">
        <v>117</v>
      </c>
      <c r="D25" s="6" t="s">
        <v>118</v>
      </c>
      <c r="E25" s="15" t="s">
        <v>45</v>
      </c>
      <c r="F25" s="15" t="s">
        <v>116</v>
      </c>
      <c r="G25" s="23" t="s">
        <v>119</v>
      </c>
      <c r="H25" s="23" t="s">
        <v>119</v>
      </c>
    </row>
    <row r="26" spans="1:8" ht="12.75">
      <c r="A26" s="69"/>
      <c r="B26" s="57"/>
      <c r="C26" s="54"/>
      <c r="D26" s="51" t="s">
        <v>69</v>
      </c>
      <c r="E26" s="51"/>
      <c r="F26" s="51"/>
      <c r="G26" s="12"/>
      <c r="H26" s="12">
        <v>8000</v>
      </c>
    </row>
    <row r="27" spans="1:8" ht="78" customHeight="1">
      <c r="A27" s="69"/>
      <c r="B27" s="57"/>
      <c r="C27" s="55" t="s">
        <v>120</v>
      </c>
      <c r="D27" s="6" t="s">
        <v>121</v>
      </c>
      <c r="E27" s="15" t="s">
        <v>16</v>
      </c>
      <c r="F27" s="15" t="s">
        <v>122</v>
      </c>
      <c r="G27" s="23" t="s">
        <v>123</v>
      </c>
      <c r="H27" s="23" t="s">
        <v>123</v>
      </c>
    </row>
    <row r="28" spans="1:8" ht="12.75">
      <c r="A28" s="69"/>
      <c r="B28" s="58"/>
      <c r="C28" s="54"/>
      <c r="D28" s="51" t="s">
        <v>70</v>
      </c>
      <c r="E28" s="51"/>
      <c r="F28" s="51"/>
      <c r="G28" s="12"/>
      <c r="H28" s="12">
        <v>6000</v>
      </c>
    </row>
    <row r="29" spans="1:10" ht="177" customHeight="1">
      <c r="A29" s="69"/>
      <c r="B29" s="63" t="s">
        <v>148</v>
      </c>
      <c r="C29" s="55" t="s">
        <v>96</v>
      </c>
      <c r="D29" s="6" t="s">
        <v>19</v>
      </c>
      <c r="E29" s="15" t="s">
        <v>17</v>
      </c>
      <c r="F29" s="15" t="s">
        <v>40</v>
      </c>
      <c r="G29" s="23">
        <v>25000</v>
      </c>
      <c r="H29" s="23">
        <v>25000</v>
      </c>
      <c r="I29" s="7"/>
      <c r="J29" s="7"/>
    </row>
    <row r="30" spans="1:10" ht="12.75">
      <c r="A30" s="69"/>
      <c r="B30" s="63"/>
      <c r="C30" s="55"/>
      <c r="D30" s="51" t="s">
        <v>84</v>
      </c>
      <c r="E30" s="51"/>
      <c r="F30" s="51"/>
      <c r="G30" s="12"/>
      <c r="H30" s="12">
        <f>H29</f>
        <v>25000</v>
      </c>
      <c r="I30" s="7"/>
      <c r="J30" s="7"/>
    </row>
    <row r="31" spans="1:10" ht="199.5" customHeight="1">
      <c r="A31" s="69"/>
      <c r="B31" s="54"/>
      <c r="C31" s="55" t="s">
        <v>60</v>
      </c>
      <c r="D31" s="6" t="s">
        <v>18</v>
      </c>
      <c r="E31" s="15" t="s">
        <v>17</v>
      </c>
      <c r="F31" s="15" t="s">
        <v>40</v>
      </c>
      <c r="G31" s="23">
        <v>15000</v>
      </c>
      <c r="H31" s="23">
        <v>15000</v>
      </c>
      <c r="I31" s="7"/>
      <c r="J31" s="7"/>
    </row>
    <row r="32" spans="1:10" ht="15.75" customHeight="1">
      <c r="A32" s="69"/>
      <c r="B32" s="54"/>
      <c r="C32" s="54"/>
      <c r="D32" s="51" t="s">
        <v>71</v>
      </c>
      <c r="E32" s="51"/>
      <c r="F32" s="51"/>
      <c r="G32" s="12"/>
      <c r="H32" s="12">
        <f>H31</f>
        <v>15000</v>
      </c>
      <c r="I32" s="7"/>
      <c r="J32" s="7"/>
    </row>
    <row r="33" spans="1:8" ht="150" customHeight="1">
      <c r="A33" s="69"/>
      <c r="B33" s="54" t="s">
        <v>20</v>
      </c>
      <c r="C33" s="55" t="s">
        <v>124</v>
      </c>
      <c r="D33" s="17" t="s">
        <v>125</v>
      </c>
      <c r="E33" s="15" t="s">
        <v>46</v>
      </c>
      <c r="F33" s="15" t="s">
        <v>197</v>
      </c>
      <c r="G33" s="23" t="s">
        <v>126</v>
      </c>
      <c r="H33" s="23" t="s">
        <v>126</v>
      </c>
    </row>
    <row r="34" spans="1:8" ht="12.75">
      <c r="A34" s="69"/>
      <c r="B34" s="54"/>
      <c r="C34" s="54"/>
      <c r="D34" s="51" t="s">
        <v>72</v>
      </c>
      <c r="E34" s="51"/>
      <c r="F34" s="51"/>
      <c r="G34" s="12"/>
      <c r="H34" s="12">
        <v>32500</v>
      </c>
    </row>
    <row r="35" spans="1:10" ht="82.5" customHeight="1">
      <c r="A35" s="69"/>
      <c r="B35" s="49" t="s">
        <v>149</v>
      </c>
      <c r="C35" s="45" t="s">
        <v>61</v>
      </c>
      <c r="D35" s="6" t="s">
        <v>27</v>
      </c>
      <c r="E35" s="15" t="s">
        <v>45</v>
      </c>
      <c r="F35" s="15" t="s">
        <v>116</v>
      </c>
      <c r="G35" s="23" t="s">
        <v>119</v>
      </c>
      <c r="H35" s="23" t="s">
        <v>119</v>
      </c>
      <c r="I35" s="7"/>
      <c r="J35" s="7"/>
    </row>
    <row r="36" spans="1:10" ht="13.5" customHeight="1">
      <c r="A36" s="69"/>
      <c r="B36" s="48"/>
      <c r="C36" s="50"/>
      <c r="D36" s="51" t="s">
        <v>73</v>
      </c>
      <c r="E36" s="51"/>
      <c r="F36" s="51"/>
      <c r="G36" s="12"/>
      <c r="H36" s="12">
        <v>8000</v>
      </c>
      <c r="I36" s="7"/>
      <c r="J36" s="7"/>
    </row>
    <row r="37" spans="1:9" ht="96.75" customHeight="1">
      <c r="A37" s="69"/>
      <c r="B37" s="49" t="s">
        <v>25</v>
      </c>
      <c r="C37" s="45" t="s">
        <v>62</v>
      </c>
      <c r="D37" s="6" t="s">
        <v>28</v>
      </c>
      <c r="E37" s="15" t="s">
        <v>45</v>
      </c>
      <c r="F37" s="15" t="s">
        <v>116</v>
      </c>
      <c r="G37" s="23" t="s">
        <v>127</v>
      </c>
      <c r="H37" s="23" t="s">
        <v>127</v>
      </c>
      <c r="I37" s="7"/>
    </row>
    <row r="38" spans="1:10" ht="13.5" customHeight="1">
      <c r="A38" s="69"/>
      <c r="B38" s="48"/>
      <c r="C38" s="50"/>
      <c r="D38" s="51" t="s">
        <v>74</v>
      </c>
      <c r="E38" s="51"/>
      <c r="F38" s="51"/>
      <c r="G38" s="12"/>
      <c r="H38" s="12">
        <v>8700</v>
      </c>
      <c r="I38" s="7"/>
      <c r="J38" s="7"/>
    </row>
    <row r="39" spans="1:10" ht="80.25" customHeight="1">
      <c r="A39" s="69"/>
      <c r="B39" s="49" t="s">
        <v>150</v>
      </c>
      <c r="C39" s="45" t="s">
        <v>63</v>
      </c>
      <c r="D39" s="6" t="s">
        <v>29</v>
      </c>
      <c r="E39" s="15" t="s">
        <v>45</v>
      </c>
      <c r="F39" s="15" t="s">
        <v>116</v>
      </c>
      <c r="G39" s="23" t="s">
        <v>128</v>
      </c>
      <c r="H39" s="23" t="s">
        <v>128</v>
      </c>
      <c r="I39" s="7"/>
      <c r="J39" s="7"/>
    </row>
    <row r="40" spans="1:10" ht="13.5" customHeight="1">
      <c r="A40" s="69"/>
      <c r="B40" s="48"/>
      <c r="C40" s="50"/>
      <c r="D40" s="51" t="s">
        <v>75</v>
      </c>
      <c r="E40" s="51"/>
      <c r="F40" s="51"/>
      <c r="G40" s="12"/>
      <c r="H40" s="12">
        <v>14000</v>
      </c>
      <c r="I40" s="7"/>
      <c r="J40" s="7"/>
    </row>
    <row r="41" spans="1:10" ht="147" customHeight="1">
      <c r="A41" s="69"/>
      <c r="B41" s="54" t="s">
        <v>151</v>
      </c>
      <c r="C41" s="55" t="s">
        <v>64</v>
      </c>
      <c r="D41" s="6" t="s">
        <v>30</v>
      </c>
      <c r="E41" s="15" t="s">
        <v>45</v>
      </c>
      <c r="F41" s="15" t="s">
        <v>116</v>
      </c>
      <c r="G41" s="23" t="s">
        <v>129</v>
      </c>
      <c r="H41" s="23" t="s">
        <v>129</v>
      </c>
      <c r="I41" s="7"/>
      <c r="J41" s="7"/>
    </row>
    <row r="42" spans="1:10" ht="13.5" customHeight="1">
      <c r="A42" s="69"/>
      <c r="B42" s="54"/>
      <c r="C42" s="54"/>
      <c r="D42" s="51" t="s">
        <v>76</v>
      </c>
      <c r="E42" s="51"/>
      <c r="F42" s="51"/>
      <c r="G42" s="12"/>
      <c r="H42" s="12">
        <v>9300</v>
      </c>
      <c r="I42" s="7"/>
      <c r="J42" s="7"/>
    </row>
    <row r="43" spans="1:10" ht="99" customHeight="1">
      <c r="A43" s="69"/>
      <c r="B43" s="49" t="s">
        <v>152</v>
      </c>
      <c r="C43" s="45" t="s">
        <v>65</v>
      </c>
      <c r="D43" s="6" t="s">
        <v>32</v>
      </c>
      <c r="E43" s="15" t="s">
        <v>191</v>
      </c>
      <c r="F43" s="15" t="s">
        <v>194</v>
      </c>
      <c r="G43" s="23">
        <v>10000</v>
      </c>
      <c r="H43" s="23">
        <v>10000</v>
      </c>
      <c r="I43" s="7"/>
      <c r="J43" s="7"/>
    </row>
    <row r="44" spans="1:10" ht="13.5" customHeight="1">
      <c r="A44" s="69"/>
      <c r="B44" s="47"/>
      <c r="C44" s="50"/>
      <c r="D44" s="51" t="s">
        <v>77</v>
      </c>
      <c r="E44" s="51"/>
      <c r="F44" s="51"/>
      <c r="G44" s="12"/>
      <c r="H44" s="12">
        <v>10000</v>
      </c>
      <c r="I44" s="7"/>
      <c r="J44" s="7"/>
    </row>
    <row r="45" spans="1:10" ht="97.5" customHeight="1">
      <c r="A45" s="69"/>
      <c r="B45" s="47"/>
      <c r="C45" s="45" t="s">
        <v>66</v>
      </c>
      <c r="D45" s="6" t="s">
        <v>33</v>
      </c>
      <c r="E45" s="15" t="s">
        <v>191</v>
      </c>
      <c r="F45" s="15" t="s">
        <v>194</v>
      </c>
      <c r="G45" s="23">
        <v>9000</v>
      </c>
      <c r="H45" s="23">
        <v>9000</v>
      </c>
      <c r="I45" s="7"/>
      <c r="J45" s="7"/>
    </row>
    <row r="46" spans="1:10" ht="13.5" customHeight="1">
      <c r="A46" s="69"/>
      <c r="B46" s="47"/>
      <c r="C46" s="50"/>
      <c r="D46" s="51" t="s">
        <v>78</v>
      </c>
      <c r="E46" s="51"/>
      <c r="F46" s="51"/>
      <c r="G46" s="12"/>
      <c r="H46" s="12">
        <v>9000</v>
      </c>
      <c r="I46" s="7"/>
      <c r="J46" s="7"/>
    </row>
    <row r="47" spans="1:10" ht="82.5" customHeight="1">
      <c r="A47" s="69"/>
      <c r="B47" s="47"/>
      <c r="C47" s="45" t="s">
        <v>67</v>
      </c>
      <c r="D47" s="6" t="s">
        <v>34</v>
      </c>
      <c r="E47" s="15" t="s">
        <v>191</v>
      </c>
      <c r="F47" s="15" t="s">
        <v>194</v>
      </c>
      <c r="G47" s="23">
        <v>6000</v>
      </c>
      <c r="H47" s="23">
        <v>6000</v>
      </c>
      <c r="I47" s="7"/>
      <c r="J47" s="7"/>
    </row>
    <row r="48" spans="1:10" ht="13.5" customHeight="1">
      <c r="A48" s="69"/>
      <c r="B48" s="48"/>
      <c r="C48" s="48"/>
      <c r="D48" s="51" t="s">
        <v>79</v>
      </c>
      <c r="E48" s="51"/>
      <c r="F48" s="51"/>
      <c r="G48" s="12"/>
      <c r="H48" s="12">
        <v>6000</v>
      </c>
      <c r="I48" s="7"/>
      <c r="J48" s="7"/>
    </row>
    <row r="49" spans="1:10" ht="123" customHeight="1">
      <c r="A49" s="36"/>
      <c r="B49" s="49" t="s">
        <v>153</v>
      </c>
      <c r="C49" s="45" t="s">
        <v>97</v>
      </c>
      <c r="D49" s="6" t="s">
        <v>38</v>
      </c>
      <c r="E49" s="15" t="s">
        <v>192</v>
      </c>
      <c r="F49" s="15" t="s">
        <v>193</v>
      </c>
      <c r="G49" s="23" t="s">
        <v>203</v>
      </c>
      <c r="H49" s="23" t="s">
        <v>203</v>
      </c>
      <c r="I49" s="7"/>
      <c r="J49" s="7"/>
    </row>
    <row r="50" spans="1:10" ht="13.5" customHeight="1">
      <c r="A50" s="36"/>
      <c r="B50" s="47"/>
      <c r="C50" s="50"/>
      <c r="D50" s="51" t="s">
        <v>98</v>
      </c>
      <c r="E50" s="51"/>
      <c r="F50" s="51"/>
      <c r="G50" s="12"/>
      <c r="H50" s="12">
        <v>9900</v>
      </c>
      <c r="I50" s="7"/>
      <c r="J50" s="7"/>
    </row>
    <row r="51" spans="1:10" ht="99" customHeight="1">
      <c r="A51" s="36"/>
      <c r="B51" s="47"/>
      <c r="C51" s="45" t="s">
        <v>99</v>
      </c>
      <c r="D51" s="6" t="s">
        <v>37</v>
      </c>
      <c r="E51" s="15" t="s">
        <v>192</v>
      </c>
      <c r="F51" s="15" t="s">
        <v>193</v>
      </c>
      <c r="G51" s="23" t="s">
        <v>130</v>
      </c>
      <c r="H51" s="23" t="s">
        <v>130</v>
      </c>
      <c r="I51" s="7"/>
      <c r="J51" s="7"/>
    </row>
    <row r="52" spans="1:10" ht="13.5" customHeight="1">
      <c r="A52" s="36"/>
      <c r="B52" s="47"/>
      <c r="C52" s="50"/>
      <c r="D52" s="51" t="s">
        <v>80</v>
      </c>
      <c r="E52" s="51"/>
      <c r="F52" s="51"/>
      <c r="G52" s="12"/>
      <c r="H52" s="12">
        <v>2000</v>
      </c>
      <c r="I52" s="7"/>
      <c r="J52" s="7"/>
    </row>
    <row r="53" spans="1:10" ht="108.75" customHeight="1">
      <c r="A53" s="36"/>
      <c r="B53" s="47"/>
      <c r="C53" s="45" t="s">
        <v>100</v>
      </c>
      <c r="D53" s="6" t="s">
        <v>36</v>
      </c>
      <c r="E53" s="15" t="s">
        <v>192</v>
      </c>
      <c r="F53" s="15" t="s">
        <v>193</v>
      </c>
      <c r="G53" s="23" t="s">
        <v>131</v>
      </c>
      <c r="H53" s="23" t="s">
        <v>131</v>
      </c>
      <c r="I53" s="7"/>
      <c r="J53" s="7"/>
    </row>
    <row r="54" spans="1:10" ht="13.5" customHeight="1">
      <c r="A54" s="36"/>
      <c r="B54" s="47"/>
      <c r="C54" s="50"/>
      <c r="D54" s="51" t="s">
        <v>101</v>
      </c>
      <c r="E54" s="51"/>
      <c r="F54" s="51"/>
      <c r="G54" s="12"/>
      <c r="H54" s="12">
        <v>3000</v>
      </c>
      <c r="I54" s="7"/>
      <c r="J54" s="7"/>
    </row>
    <row r="55" spans="1:10" ht="93.75" customHeight="1">
      <c r="A55" s="36"/>
      <c r="B55" s="47"/>
      <c r="C55" s="45" t="s">
        <v>102</v>
      </c>
      <c r="D55" s="6" t="s">
        <v>35</v>
      </c>
      <c r="E55" s="15" t="s">
        <v>192</v>
      </c>
      <c r="F55" s="15" t="s">
        <v>193</v>
      </c>
      <c r="G55" s="23" t="s">
        <v>201</v>
      </c>
      <c r="H55" s="23" t="s">
        <v>201</v>
      </c>
      <c r="I55" s="7"/>
      <c r="J55" s="7"/>
    </row>
    <row r="56" spans="1:10" ht="13.5" customHeight="1">
      <c r="A56" s="36"/>
      <c r="B56" s="48"/>
      <c r="C56" s="48"/>
      <c r="D56" s="51" t="s">
        <v>81</v>
      </c>
      <c r="E56" s="51"/>
      <c r="F56" s="51"/>
      <c r="G56" s="12"/>
      <c r="H56" s="12">
        <v>9000</v>
      </c>
      <c r="I56" s="7"/>
      <c r="J56" s="7"/>
    </row>
    <row r="57" spans="1:8" ht="125.25" customHeight="1">
      <c r="A57" s="36"/>
      <c r="B57" s="49" t="s">
        <v>154</v>
      </c>
      <c r="C57" s="45" t="s">
        <v>143</v>
      </c>
      <c r="D57" s="16" t="s">
        <v>132</v>
      </c>
      <c r="E57" s="15" t="s">
        <v>45</v>
      </c>
      <c r="F57" s="15" t="s">
        <v>116</v>
      </c>
      <c r="G57" s="23" t="s">
        <v>200</v>
      </c>
      <c r="H57" s="23" t="s">
        <v>200</v>
      </c>
    </row>
    <row r="58" spans="1:8" ht="14.25" customHeight="1">
      <c r="A58" s="36"/>
      <c r="B58" s="47"/>
      <c r="C58" s="48"/>
      <c r="D58" s="51" t="s">
        <v>82</v>
      </c>
      <c r="E58" s="51"/>
      <c r="F58" s="51"/>
      <c r="G58" s="5"/>
      <c r="H58" s="12">
        <v>8000</v>
      </c>
    </row>
    <row r="59" spans="1:8" ht="120" customHeight="1">
      <c r="A59" s="36"/>
      <c r="B59" s="47"/>
      <c r="C59" s="45" t="s">
        <v>144</v>
      </c>
      <c r="D59" s="17" t="s">
        <v>133</v>
      </c>
      <c r="E59" s="15" t="s">
        <v>45</v>
      </c>
      <c r="F59" s="15" t="s">
        <v>116</v>
      </c>
      <c r="G59" s="23" t="s">
        <v>200</v>
      </c>
      <c r="H59" s="23" t="s">
        <v>200</v>
      </c>
    </row>
    <row r="60" spans="1:8" ht="12.75">
      <c r="A60" s="36"/>
      <c r="B60" s="48"/>
      <c r="C60" s="48"/>
      <c r="D60" s="51" t="s">
        <v>83</v>
      </c>
      <c r="E60" s="51"/>
      <c r="F60" s="51"/>
      <c r="G60" s="5"/>
      <c r="H60" s="12">
        <v>8000</v>
      </c>
    </row>
    <row r="61" spans="1:8" ht="57.75" customHeight="1">
      <c r="A61" s="36"/>
      <c r="B61" s="49" t="s">
        <v>155</v>
      </c>
      <c r="C61" s="46" t="s">
        <v>134</v>
      </c>
      <c r="D61" s="17" t="s">
        <v>41</v>
      </c>
      <c r="E61" s="15" t="s">
        <v>45</v>
      </c>
      <c r="F61" s="15" t="s">
        <v>116</v>
      </c>
      <c r="G61" s="23" t="s">
        <v>202</v>
      </c>
      <c r="H61" s="23" t="s">
        <v>202</v>
      </c>
    </row>
    <row r="62" spans="1:8" ht="12.75">
      <c r="A62" s="36"/>
      <c r="B62" s="59"/>
      <c r="C62" s="48"/>
      <c r="D62" s="51" t="s">
        <v>95</v>
      </c>
      <c r="E62" s="51"/>
      <c r="F62" s="51"/>
      <c r="G62" s="5"/>
      <c r="H62" s="12">
        <v>11100</v>
      </c>
    </row>
    <row r="63" spans="1:8" ht="60" customHeight="1">
      <c r="A63" s="36"/>
      <c r="B63" s="59"/>
      <c r="C63" s="46" t="s">
        <v>136</v>
      </c>
      <c r="D63" s="17" t="s">
        <v>41</v>
      </c>
      <c r="E63" s="15" t="s">
        <v>45</v>
      </c>
      <c r="F63" s="15" t="s">
        <v>116</v>
      </c>
      <c r="G63" s="23" t="s">
        <v>135</v>
      </c>
      <c r="H63" s="23" t="s">
        <v>135</v>
      </c>
    </row>
    <row r="64" spans="1:8" ht="12.75">
      <c r="A64" s="37"/>
      <c r="B64" s="60"/>
      <c r="C64" s="47"/>
      <c r="D64" s="51" t="s">
        <v>103</v>
      </c>
      <c r="E64" s="51"/>
      <c r="F64" s="51"/>
      <c r="G64" s="5"/>
      <c r="H64" s="12">
        <v>15000</v>
      </c>
    </row>
    <row r="65" spans="1:8" ht="12.75">
      <c r="A65" s="40"/>
      <c r="B65" s="41"/>
      <c r="C65" s="42"/>
      <c r="D65" s="40" t="s">
        <v>85</v>
      </c>
      <c r="E65" s="43"/>
      <c r="F65" s="43"/>
      <c r="G65" s="44"/>
      <c r="H65" s="12">
        <f>SUM(H24+H26+H28+H30+H32+H34+H36+H38+H40+H42+H44+H46+H48+H50+H52+H54+H56+H58+H60+H62+H64)</f>
        <v>233500</v>
      </c>
    </row>
    <row r="66" spans="1:8" ht="123" customHeight="1">
      <c r="A66" s="67" t="s">
        <v>50</v>
      </c>
      <c r="B66" s="54" t="s">
        <v>104</v>
      </c>
      <c r="C66" s="55" t="s">
        <v>137</v>
      </c>
      <c r="D66" s="17" t="s">
        <v>138</v>
      </c>
      <c r="E66" s="15" t="s">
        <v>45</v>
      </c>
      <c r="F66" s="15" t="s">
        <v>116</v>
      </c>
      <c r="G66" s="23" t="s">
        <v>139</v>
      </c>
      <c r="H66" s="23" t="s">
        <v>139</v>
      </c>
    </row>
    <row r="67" spans="1:8" ht="12.75">
      <c r="A67" s="68"/>
      <c r="B67" s="54"/>
      <c r="C67" s="54"/>
      <c r="D67" s="51" t="s">
        <v>86</v>
      </c>
      <c r="E67" s="51"/>
      <c r="F67" s="51"/>
      <c r="G67" s="12"/>
      <c r="H67" s="12">
        <v>8500</v>
      </c>
    </row>
    <row r="68" spans="1:10" ht="77.25" customHeight="1">
      <c r="A68" s="69"/>
      <c r="B68" s="49" t="s">
        <v>145</v>
      </c>
      <c r="C68" s="45" t="s">
        <v>55</v>
      </c>
      <c r="D68" s="6" t="s">
        <v>22</v>
      </c>
      <c r="E68" s="15" t="s">
        <v>45</v>
      </c>
      <c r="F68" s="15" t="s">
        <v>116</v>
      </c>
      <c r="G68" s="23" t="s">
        <v>140</v>
      </c>
      <c r="H68" s="23" t="s">
        <v>140</v>
      </c>
      <c r="I68" s="7"/>
      <c r="J68" s="7"/>
    </row>
    <row r="69" spans="1:10" ht="12.75">
      <c r="A69" s="69"/>
      <c r="B69" s="47"/>
      <c r="C69" s="50"/>
      <c r="D69" s="51" t="s">
        <v>87</v>
      </c>
      <c r="E69" s="51"/>
      <c r="F69" s="51"/>
      <c r="G69" s="12"/>
      <c r="H69" s="12">
        <v>4000</v>
      </c>
      <c r="I69" s="7"/>
      <c r="J69" s="7"/>
    </row>
    <row r="70" spans="1:10" ht="83.25" customHeight="1">
      <c r="A70" s="69"/>
      <c r="B70" s="47"/>
      <c r="C70" s="45" t="s">
        <v>54</v>
      </c>
      <c r="D70" s="6" t="s">
        <v>22</v>
      </c>
      <c r="E70" s="14" t="s">
        <v>14</v>
      </c>
      <c r="F70" s="15" t="s">
        <v>15</v>
      </c>
      <c r="G70" s="22">
        <v>2000</v>
      </c>
      <c r="H70" s="22">
        <v>2000</v>
      </c>
      <c r="I70" s="7"/>
      <c r="J70" s="7"/>
    </row>
    <row r="71" spans="1:10" ht="12.75">
      <c r="A71" s="69"/>
      <c r="B71" s="47"/>
      <c r="C71" s="50"/>
      <c r="D71" s="51" t="s">
        <v>88</v>
      </c>
      <c r="E71" s="51"/>
      <c r="F71" s="51"/>
      <c r="G71" s="12"/>
      <c r="H71" s="12">
        <v>2000</v>
      </c>
      <c r="I71" s="7"/>
      <c r="J71" s="7"/>
    </row>
    <row r="72" spans="1:10" ht="121.5" customHeight="1">
      <c r="A72" s="69"/>
      <c r="B72" s="47"/>
      <c r="C72" s="45" t="s">
        <v>53</v>
      </c>
      <c r="D72" s="6" t="s">
        <v>22</v>
      </c>
      <c r="E72" s="14" t="s">
        <v>14</v>
      </c>
      <c r="F72" s="15" t="s">
        <v>21</v>
      </c>
      <c r="G72" s="22">
        <v>1000</v>
      </c>
      <c r="H72" s="22">
        <v>1000</v>
      </c>
      <c r="I72" s="7"/>
      <c r="J72" s="7"/>
    </row>
    <row r="73" spans="1:10" ht="12.75">
      <c r="A73" s="69"/>
      <c r="B73" s="47"/>
      <c r="C73" s="50"/>
      <c r="D73" s="51" t="s">
        <v>49</v>
      </c>
      <c r="E73" s="51"/>
      <c r="F73" s="51"/>
      <c r="G73" s="12"/>
      <c r="H73" s="12">
        <v>1000</v>
      </c>
      <c r="I73" s="7"/>
      <c r="J73" s="7"/>
    </row>
    <row r="74" spans="1:10" ht="175.5" customHeight="1">
      <c r="A74" s="69"/>
      <c r="B74" s="47"/>
      <c r="C74" s="45" t="s">
        <v>52</v>
      </c>
      <c r="D74" s="6" t="s">
        <v>23</v>
      </c>
      <c r="E74" s="14" t="s">
        <v>14</v>
      </c>
      <c r="F74" s="15" t="s">
        <v>21</v>
      </c>
      <c r="G74" s="22">
        <v>2000</v>
      </c>
      <c r="H74" s="22">
        <v>2000</v>
      </c>
      <c r="I74" s="7"/>
      <c r="J74" s="7"/>
    </row>
    <row r="75" spans="1:10" ht="12.75">
      <c r="A75" s="70"/>
      <c r="B75" s="48"/>
      <c r="C75" s="50"/>
      <c r="D75" s="51" t="s">
        <v>89</v>
      </c>
      <c r="E75" s="51"/>
      <c r="F75" s="51"/>
      <c r="G75" s="12"/>
      <c r="H75" s="12">
        <v>2000</v>
      </c>
      <c r="I75" s="7"/>
      <c r="J75" s="7"/>
    </row>
    <row r="76" spans="1:8" ht="12.75">
      <c r="A76" s="40"/>
      <c r="B76" s="41"/>
      <c r="C76" s="42"/>
      <c r="D76" s="40" t="s">
        <v>43</v>
      </c>
      <c r="E76" s="43"/>
      <c r="F76" s="43"/>
      <c r="G76" s="44"/>
      <c r="H76" s="12">
        <f>SUM(H67+H69+H71+H73+H75)</f>
        <v>17500</v>
      </c>
    </row>
    <row r="77" spans="1:8" ht="219.75" customHeight="1">
      <c r="A77" s="67" t="s">
        <v>51</v>
      </c>
      <c r="B77" s="49" t="s">
        <v>146</v>
      </c>
      <c r="C77" s="45" t="s">
        <v>141</v>
      </c>
      <c r="D77" s="6" t="s">
        <v>142</v>
      </c>
      <c r="E77" s="15" t="s">
        <v>14</v>
      </c>
      <c r="F77" s="15" t="s">
        <v>15</v>
      </c>
      <c r="G77" s="9">
        <v>5000</v>
      </c>
      <c r="H77" s="9">
        <v>5000</v>
      </c>
    </row>
    <row r="78" spans="1:8" ht="13.5" customHeight="1" thickBot="1">
      <c r="A78" s="73"/>
      <c r="B78" s="65"/>
      <c r="C78" s="65"/>
      <c r="D78" s="66" t="s">
        <v>48</v>
      </c>
      <c r="E78" s="66"/>
      <c r="F78" s="66"/>
      <c r="G78" s="28"/>
      <c r="H78" s="28">
        <f>H77</f>
        <v>5000</v>
      </c>
    </row>
    <row r="79" spans="1:8" ht="12.75">
      <c r="A79" s="40"/>
      <c r="B79" s="41"/>
      <c r="C79" s="42"/>
      <c r="D79" s="40" t="s">
        <v>44</v>
      </c>
      <c r="E79" s="43"/>
      <c r="F79" s="43"/>
      <c r="G79" s="44"/>
      <c r="H79" s="12">
        <f>H78</f>
        <v>5000</v>
      </c>
    </row>
    <row r="80" spans="1:10" ht="111" customHeight="1">
      <c r="A80" s="67" t="s">
        <v>182</v>
      </c>
      <c r="B80" s="49" t="s">
        <v>183</v>
      </c>
      <c r="C80" s="45" t="s">
        <v>184</v>
      </c>
      <c r="D80" s="6" t="s">
        <v>179</v>
      </c>
      <c r="E80" s="15" t="s">
        <v>31</v>
      </c>
      <c r="F80" s="15" t="s">
        <v>24</v>
      </c>
      <c r="G80" s="23">
        <v>7200</v>
      </c>
      <c r="H80" s="22">
        <v>7200</v>
      </c>
      <c r="I80" s="7"/>
      <c r="J80" s="7"/>
    </row>
    <row r="81" spans="1:10" ht="13.5" customHeight="1">
      <c r="A81" s="68"/>
      <c r="B81" s="47"/>
      <c r="C81" s="50"/>
      <c r="D81" s="51" t="s">
        <v>185</v>
      </c>
      <c r="E81" s="51"/>
      <c r="F81" s="51"/>
      <c r="G81" s="12"/>
      <c r="H81" s="12">
        <f>H80</f>
        <v>7200</v>
      </c>
      <c r="I81" s="7"/>
      <c r="J81" s="7"/>
    </row>
    <row r="82" spans="1:10" ht="201.75" customHeight="1">
      <c r="A82" s="69"/>
      <c r="B82" s="47"/>
      <c r="C82" s="45" t="s">
        <v>186</v>
      </c>
      <c r="D82" s="6" t="s">
        <v>181</v>
      </c>
      <c r="E82" s="15" t="s">
        <v>39</v>
      </c>
      <c r="F82" s="15" t="s">
        <v>24</v>
      </c>
      <c r="G82" s="23">
        <v>6000</v>
      </c>
      <c r="H82" s="22">
        <v>6000</v>
      </c>
      <c r="I82" s="7"/>
      <c r="J82" s="7"/>
    </row>
    <row r="83" spans="1:10" ht="15" customHeight="1">
      <c r="A83" s="69"/>
      <c r="B83" s="47"/>
      <c r="C83" s="50"/>
      <c r="D83" s="51" t="s">
        <v>187</v>
      </c>
      <c r="E83" s="51"/>
      <c r="F83" s="51"/>
      <c r="G83" s="12"/>
      <c r="H83" s="12">
        <f>H82</f>
        <v>6000</v>
      </c>
      <c r="I83" s="7"/>
      <c r="J83" s="7"/>
    </row>
    <row r="84" spans="1:10" ht="177" customHeight="1">
      <c r="A84" s="69"/>
      <c r="B84" s="47"/>
      <c r="C84" s="45" t="s">
        <v>188</v>
      </c>
      <c r="D84" s="6" t="s">
        <v>180</v>
      </c>
      <c r="E84" s="15" t="s">
        <v>39</v>
      </c>
      <c r="F84" s="15" t="s">
        <v>24</v>
      </c>
      <c r="G84" s="23">
        <v>26000</v>
      </c>
      <c r="H84" s="22">
        <v>26000</v>
      </c>
      <c r="I84" s="7"/>
      <c r="J84" s="7"/>
    </row>
    <row r="85" spans="1:10" ht="15" customHeight="1">
      <c r="A85" s="69"/>
      <c r="B85" s="47"/>
      <c r="C85" s="50"/>
      <c r="D85" s="51" t="s">
        <v>189</v>
      </c>
      <c r="E85" s="51"/>
      <c r="F85" s="51"/>
      <c r="G85" s="12"/>
      <c r="H85" s="12">
        <f>H84</f>
        <v>26000</v>
      </c>
      <c r="I85" s="7"/>
      <c r="J85" s="7"/>
    </row>
    <row r="86" spans="1:8" ht="13.5" thickBot="1">
      <c r="A86" s="40"/>
      <c r="B86" s="41"/>
      <c r="C86" s="42"/>
      <c r="D86" s="40" t="s">
        <v>178</v>
      </c>
      <c r="E86" s="43"/>
      <c r="F86" s="43"/>
      <c r="G86" s="44"/>
      <c r="H86" s="12">
        <f>SUM(H81+H83+H85)</f>
        <v>39200</v>
      </c>
    </row>
    <row r="87" spans="1:8" ht="17.25" customHeight="1" thickBot="1">
      <c r="A87" s="38" t="s">
        <v>10</v>
      </c>
      <c r="B87" s="39"/>
      <c r="C87" s="39"/>
      <c r="D87" s="39"/>
      <c r="E87" s="39"/>
      <c r="F87" s="39"/>
      <c r="G87" s="29"/>
      <c r="H87" s="30">
        <f>H22+H65+H76+H79+H86</f>
        <v>368700</v>
      </c>
    </row>
    <row r="88" spans="1:8" ht="16.5" customHeight="1" thickBot="1">
      <c r="A88" s="71" t="s">
        <v>12</v>
      </c>
      <c r="B88" s="72"/>
      <c r="C88" s="72"/>
      <c r="D88" s="72"/>
      <c r="E88" s="72"/>
      <c r="F88" s="72"/>
      <c r="G88" s="8"/>
      <c r="H88" s="13">
        <f>H87*0.03</f>
        <v>11061</v>
      </c>
    </row>
    <row r="89" spans="1:8" ht="17.25" customHeight="1" thickBot="1">
      <c r="A89" s="38" t="s">
        <v>11</v>
      </c>
      <c r="B89" s="39"/>
      <c r="C89" s="39"/>
      <c r="D89" s="39"/>
      <c r="E89" s="39"/>
      <c r="F89" s="39"/>
      <c r="G89" s="29"/>
      <c r="H89" s="30">
        <f>H87+H88</f>
        <v>379761</v>
      </c>
    </row>
    <row r="90" spans="1:8" ht="12.75" customHeight="1">
      <c r="A90" s="20"/>
      <c r="B90" s="20"/>
      <c r="C90" s="20"/>
      <c r="D90" s="31"/>
      <c r="E90" s="31"/>
      <c r="F90" s="31"/>
      <c r="G90" s="32"/>
      <c r="H90" s="32"/>
    </row>
    <row r="91" spans="1:8" ht="12.75">
      <c r="A91" s="4" t="s">
        <v>13</v>
      </c>
      <c r="B91" s="19"/>
      <c r="C91" s="19"/>
      <c r="D91" s="19"/>
      <c r="E91" s="19"/>
      <c r="F91" s="19"/>
      <c r="G91" s="20"/>
      <c r="H91" s="20"/>
    </row>
    <row r="92" spans="1:8" ht="17.25" customHeight="1">
      <c r="A92" s="4"/>
      <c r="B92" s="19"/>
      <c r="C92" s="19"/>
      <c r="D92" s="19"/>
      <c r="E92" s="19"/>
      <c r="F92" s="19"/>
      <c r="G92" s="20"/>
      <c r="H92" s="20"/>
    </row>
    <row r="93" spans="1:8" ht="12.75">
      <c r="A93" s="19"/>
      <c r="B93" s="19"/>
      <c r="C93" s="19"/>
      <c r="D93" s="19"/>
      <c r="E93" s="19"/>
      <c r="F93" s="19"/>
      <c r="G93" s="20"/>
      <c r="H93" s="20"/>
    </row>
  </sheetData>
  <mergeCells count="114">
    <mergeCell ref="C35:C36"/>
    <mergeCell ref="C33:C34"/>
    <mergeCell ref="D48:F48"/>
    <mergeCell ref="A7:F7"/>
    <mergeCell ref="A10:A11"/>
    <mergeCell ref="B10:B11"/>
    <mergeCell ref="A8:F8"/>
    <mergeCell ref="C10:C11"/>
    <mergeCell ref="D10:D11"/>
    <mergeCell ref="E10:E11"/>
    <mergeCell ref="B35:B36"/>
    <mergeCell ref="F10:F11"/>
    <mergeCell ref="A88:F88"/>
    <mergeCell ref="H10:H11"/>
    <mergeCell ref="A77:A78"/>
    <mergeCell ref="B77:B78"/>
    <mergeCell ref="C77:C78"/>
    <mergeCell ref="D78:F78"/>
    <mergeCell ref="C25:C26"/>
    <mergeCell ref="D26:F26"/>
    <mergeCell ref="B33:B34"/>
    <mergeCell ref="C49:C50"/>
    <mergeCell ref="D50:F50"/>
    <mergeCell ref="A89:F89"/>
    <mergeCell ref="B43:B48"/>
    <mergeCell ref="A87:F87"/>
    <mergeCell ref="B41:B42"/>
    <mergeCell ref="B49:B56"/>
    <mergeCell ref="D67:F67"/>
    <mergeCell ref="D36:F36"/>
    <mergeCell ref="G10:G11"/>
    <mergeCell ref="C23:C24"/>
    <mergeCell ref="D24:F24"/>
    <mergeCell ref="C27:C28"/>
    <mergeCell ref="D28:F28"/>
    <mergeCell ref="C18:C19"/>
    <mergeCell ref="C20:C21"/>
    <mergeCell ref="A22:C22"/>
    <mergeCell ref="D22:G22"/>
    <mergeCell ref="D21:F21"/>
    <mergeCell ref="C61:C62"/>
    <mergeCell ref="D62:F62"/>
    <mergeCell ref="D56:F56"/>
    <mergeCell ref="C55:C56"/>
    <mergeCell ref="D60:F60"/>
    <mergeCell ref="D54:F54"/>
    <mergeCell ref="C53:C54"/>
    <mergeCell ref="D34:F34"/>
    <mergeCell ref="D58:F58"/>
    <mergeCell ref="D52:F52"/>
    <mergeCell ref="C37:C38"/>
    <mergeCell ref="C43:C44"/>
    <mergeCell ref="D38:F38"/>
    <mergeCell ref="D40:F40"/>
    <mergeCell ref="D42:F42"/>
    <mergeCell ref="B37:B38"/>
    <mergeCell ref="C51:C52"/>
    <mergeCell ref="C57:C58"/>
    <mergeCell ref="D46:F46"/>
    <mergeCell ref="D44:F44"/>
    <mergeCell ref="B39:B40"/>
    <mergeCell ref="C39:C40"/>
    <mergeCell ref="C41:C42"/>
    <mergeCell ref="C45:C46"/>
    <mergeCell ref="C47:C48"/>
    <mergeCell ref="D30:F30"/>
    <mergeCell ref="B29:B32"/>
    <mergeCell ref="D32:F32"/>
    <mergeCell ref="C31:C32"/>
    <mergeCell ref="C29:C30"/>
    <mergeCell ref="B57:B60"/>
    <mergeCell ref="B68:B75"/>
    <mergeCell ref="C70:C71"/>
    <mergeCell ref="C72:C73"/>
    <mergeCell ref="C59:C60"/>
    <mergeCell ref="B66:B67"/>
    <mergeCell ref="A65:C65"/>
    <mergeCell ref="A23:A64"/>
    <mergeCell ref="B23:B28"/>
    <mergeCell ref="C63:C64"/>
    <mergeCell ref="A79:C79"/>
    <mergeCell ref="D79:G79"/>
    <mergeCell ref="D64:F64"/>
    <mergeCell ref="D69:F69"/>
    <mergeCell ref="A66:A75"/>
    <mergeCell ref="C66:C67"/>
    <mergeCell ref="D71:F71"/>
    <mergeCell ref="B61:B64"/>
    <mergeCell ref="D65:G65"/>
    <mergeCell ref="A76:C76"/>
    <mergeCell ref="D76:G76"/>
    <mergeCell ref="C74:C75"/>
    <mergeCell ref="D75:F75"/>
    <mergeCell ref="C68:C69"/>
    <mergeCell ref="D73:F73"/>
    <mergeCell ref="A12:A21"/>
    <mergeCell ref="B12:B21"/>
    <mergeCell ref="D19:F19"/>
    <mergeCell ref="C12:C13"/>
    <mergeCell ref="D13:F13"/>
    <mergeCell ref="C14:C15"/>
    <mergeCell ref="D15:F15"/>
    <mergeCell ref="C16:C17"/>
    <mergeCell ref="D17:F17"/>
    <mergeCell ref="A86:C86"/>
    <mergeCell ref="D86:G86"/>
    <mergeCell ref="A80:A85"/>
    <mergeCell ref="B80:B85"/>
    <mergeCell ref="C80:C81"/>
    <mergeCell ref="D81:F81"/>
    <mergeCell ref="C82:C83"/>
    <mergeCell ref="D83:F83"/>
    <mergeCell ref="C84:C85"/>
    <mergeCell ref="D85:F85"/>
  </mergeCells>
  <printOptions horizontalCentered="1"/>
  <pageMargins left="0.7874015748031497" right="0" top="0.31496062992125984" bottom="0.7086614173228347" header="0.5118110236220472" footer="0.5118110236220472"/>
  <pageSetup firstPageNumber="8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Cassia Coutinho</cp:lastModifiedBy>
  <cp:lastPrinted>2004-09-08T00:03:26Z</cp:lastPrinted>
  <dcterms:created xsi:type="dcterms:W3CDTF">2001-01-30T17:53:19Z</dcterms:created>
  <dcterms:modified xsi:type="dcterms:W3CDTF">2004-09-08T00:30:11Z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BRA|e2c97dad-db42-430a-a7f4-43d64b0b5200</vt:lpwstr>
  </property>
  <property fmtid="{D5CDD505-2E9C-101B-9397-08002B2CF9AE}" pid="7" name="Operating Uni">
    <vt:lpwstr>1137;#BRA|e2c97dad-db42-430a-a7f4-43d64b0b5200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1137;#BRA|e2c97dad-db42-430a-a7f4-43d64b0b5200</vt:lpwstr>
  </property>
  <property fmtid="{D5CDD505-2E9C-101B-9397-08002B2CF9AE}" pid="15" name="Project Numb">
    <vt:lpwstr>00037176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00037176</vt:lpwstr>
  </property>
  <property fmtid="{D5CDD505-2E9C-101B-9397-08002B2CF9AE}" pid="21" name="_dlc_Doc">
    <vt:lpwstr>ATLASPDC-3-1691</vt:lpwstr>
  </property>
  <property fmtid="{D5CDD505-2E9C-101B-9397-08002B2CF9AE}" pid="22" name="_dlc_DocIdItemGu">
    <vt:lpwstr>31348c55-f3cb-416e-ae82-bcd7650cd4eb</vt:lpwstr>
  </property>
  <property fmtid="{D5CDD505-2E9C-101B-9397-08002B2CF9AE}" pid="23" name="_dlc_DocIdU">
    <vt:lpwstr>https://info.undp.org/docs/pdc/_layouts/DocIdRedir.aspx?ID=ATLASPDC-3-1691, ATLASPDC-3-1691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